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2.xml" ContentType="application/vnd.openxmlformats-officedocument.themeOverrid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D:\analisis de circuitos\"/>
    </mc:Choice>
  </mc:AlternateContent>
  <xr:revisionPtr revIDLastSave="0" documentId="8_{31982429-0DE0-4B48-B0D4-F259CA8917B5}" xr6:coauthVersionLast="43" xr6:coauthVersionMax="43" xr10:uidLastSave="{00000000-0000-0000-0000-000000000000}"/>
  <bookViews>
    <workbookView xWindow="-120" yWindow="-120" windowWidth="29040" windowHeight="15990" tabRatio="662" xr2:uid="{00000000-000D-0000-FFFF-FFFF00000000}"/>
  </bookViews>
  <sheets>
    <sheet name="PANEL DE CONTROL" sheetId="7" r:id="rId1"/>
    <sheet name="sin perdidas" sheetId="10" r:id="rId2"/>
    <sheet name="sobre amortig" sheetId="4" r:id="rId3"/>
    <sheet name="criticam amort" sheetId="6" r:id="rId4"/>
    <sheet name="sub amortiguado" sheetId="1" r:id="rId5"/>
    <sheet name="Oscilatorio" sheetId="11" r:id="rId6"/>
    <sheet name="grafico subamort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" i="4" l="1"/>
  <c r="A5" i="4" s="1"/>
  <c r="A7" i="4"/>
  <c r="F36" i="7" l="1"/>
  <c r="F20" i="7"/>
  <c r="H3" i="4" l="1"/>
  <c r="G3" i="4"/>
  <c r="B8" i="11" l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110" i="11" s="1"/>
  <c r="B111" i="11" s="1"/>
  <c r="B112" i="11" s="1"/>
  <c r="B113" i="11" s="1"/>
  <c r="B114" i="11" s="1"/>
  <c r="B115" i="11" s="1"/>
  <c r="B116" i="11" s="1"/>
  <c r="B117" i="11" s="1"/>
  <c r="B118" i="11" s="1"/>
  <c r="B119" i="11" s="1"/>
  <c r="B120" i="11" s="1"/>
  <c r="B121" i="11" s="1"/>
  <c r="B122" i="11" s="1"/>
  <c r="B123" i="11" s="1"/>
  <c r="B124" i="11" s="1"/>
  <c r="B125" i="11" s="1"/>
  <c r="B126" i="11" s="1"/>
  <c r="B127" i="11" s="1"/>
  <c r="B128" i="11" s="1"/>
  <c r="B129" i="11" s="1"/>
  <c r="B130" i="11" s="1"/>
  <c r="B131" i="11" s="1"/>
  <c r="B132" i="11" s="1"/>
  <c r="B133" i="11" s="1"/>
  <c r="B134" i="11" s="1"/>
  <c r="B135" i="11" s="1"/>
  <c r="B136" i="11" s="1"/>
  <c r="B137" i="11" s="1"/>
  <c r="B138" i="11" s="1"/>
  <c r="B139" i="11" s="1"/>
  <c r="B140" i="11" s="1"/>
  <c r="B141" i="11" s="1"/>
  <c r="B142" i="11" s="1"/>
  <c r="B143" i="11" s="1"/>
  <c r="B144" i="11" s="1"/>
  <c r="B145" i="11" s="1"/>
  <c r="B146" i="11" s="1"/>
  <c r="B147" i="11" s="1"/>
  <c r="B148" i="11" s="1"/>
  <c r="B149" i="11" s="1"/>
  <c r="B150" i="11" s="1"/>
  <c r="B151" i="11" s="1"/>
  <c r="B152" i="11" s="1"/>
  <c r="B153" i="11" s="1"/>
  <c r="B154" i="11" s="1"/>
  <c r="B155" i="11" s="1"/>
  <c r="B156" i="11" s="1"/>
  <c r="B157" i="11" s="1"/>
  <c r="B158" i="11" s="1"/>
  <c r="B159" i="11" s="1"/>
  <c r="B160" i="11" s="1"/>
  <c r="B161" i="11" s="1"/>
  <c r="B162" i="11" s="1"/>
  <c r="B163" i="11" s="1"/>
  <c r="B164" i="11" s="1"/>
  <c r="B165" i="11" s="1"/>
  <c r="B166" i="11" s="1"/>
  <c r="B167" i="11" s="1"/>
  <c r="B168" i="11" s="1"/>
  <c r="B169" i="11" s="1"/>
  <c r="B170" i="11" s="1"/>
  <c r="B171" i="11" s="1"/>
  <c r="B172" i="11" s="1"/>
  <c r="B173" i="11" s="1"/>
  <c r="B174" i="11" s="1"/>
  <c r="B175" i="11" s="1"/>
  <c r="B176" i="11" s="1"/>
  <c r="B177" i="11" s="1"/>
  <c r="B178" i="11" s="1"/>
  <c r="B179" i="11" s="1"/>
  <c r="B180" i="11" s="1"/>
  <c r="B181" i="11" s="1"/>
  <c r="B182" i="11" s="1"/>
  <c r="B183" i="11" s="1"/>
  <c r="B184" i="11" s="1"/>
  <c r="B185" i="11" s="1"/>
  <c r="B186" i="11" s="1"/>
  <c r="B187" i="11" s="1"/>
  <c r="B188" i="11" s="1"/>
  <c r="B189" i="11" s="1"/>
  <c r="B190" i="11" s="1"/>
  <c r="B191" i="11" s="1"/>
  <c r="B192" i="11" s="1"/>
  <c r="B193" i="11" s="1"/>
  <c r="B194" i="11" s="1"/>
  <c r="B195" i="11" s="1"/>
  <c r="B196" i="11" s="1"/>
  <c r="B197" i="11" s="1"/>
  <c r="B198" i="11" s="1"/>
  <c r="B199" i="11" s="1"/>
  <c r="B200" i="11" s="1"/>
  <c r="B201" i="11" s="1"/>
  <c r="B202" i="11" s="1"/>
  <c r="B203" i="11" s="1"/>
  <c r="B204" i="11" s="1"/>
  <c r="B205" i="11" s="1"/>
  <c r="B206" i="11" s="1"/>
  <c r="B207" i="11" s="1"/>
  <c r="B208" i="11" s="1"/>
  <c r="B209" i="11" s="1"/>
  <c r="B210" i="11" s="1"/>
  <c r="B211" i="11" s="1"/>
  <c r="B212" i="11" s="1"/>
  <c r="B213" i="11" s="1"/>
  <c r="B214" i="11" s="1"/>
  <c r="B215" i="11" s="1"/>
  <c r="B216" i="11" s="1"/>
  <c r="B217" i="11" s="1"/>
  <c r="B218" i="11" s="1"/>
  <c r="B219" i="11" s="1"/>
  <c r="B220" i="11" s="1"/>
  <c r="B221" i="11" s="1"/>
  <c r="B222" i="11" s="1"/>
  <c r="B223" i="11" s="1"/>
  <c r="B224" i="11" s="1"/>
  <c r="B225" i="11" s="1"/>
  <c r="B226" i="11" s="1"/>
  <c r="B227" i="11" s="1"/>
  <c r="B228" i="11" s="1"/>
  <c r="B229" i="11" s="1"/>
  <c r="B230" i="11" s="1"/>
  <c r="B231" i="11" s="1"/>
  <c r="B232" i="11" s="1"/>
  <c r="B233" i="11" s="1"/>
  <c r="B234" i="11" s="1"/>
  <c r="B235" i="11" s="1"/>
  <c r="B236" i="11" s="1"/>
  <c r="B237" i="11" s="1"/>
  <c r="B238" i="11" s="1"/>
  <c r="B239" i="11" s="1"/>
  <c r="B240" i="11" s="1"/>
  <c r="B241" i="11" s="1"/>
  <c r="B242" i="11" s="1"/>
  <c r="B243" i="11" s="1"/>
  <c r="B244" i="11" s="1"/>
  <c r="B245" i="11" s="1"/>
  <c r="B246" i="11" s="1"/>
  <c r="B247" i="11" s="1"/>
  <c r="B248" i="11" s="1"/>
  <c r="B249" i="11" s="1"/>
  <c r="B250" i="11" s="1"/>
  <c r="B251" i="11" s="1"/>
  <c r="B252" i="11" s="1"/>
  <c r="B253" i="11" s="1"/>
  <c r="B254" i="11" s="1"/>
  <c r="B255" i="11" s="1"/>
  <c r="B256" i="11" s="1"/>
  <c r="B257" i="11" s="1"/>
  <c r="B258" i="11" s="1"/>
  <c r="B259" i="11" s="1"/>
  <c r="B260" i="11" s="1"/>
  <c r="B261" i="11" s="1"/>
  <c r="B262" i="11" s="1"/>
  <c r="B263" i="11" s="1"/>
  <c r="B264" i="11" s="1"/>
  <c r="B265" i="11" s="1"/>
  <c r="B266" i="11" s="1"/>
  <c r="B267" i="11" s="1"/>
  <c r="B268" i="11" s="1"/>
  <c r="B269" i="11" s="1"/>
  <c r="B270" i="11" s="1"/>
  <c r="B271" i="11" s="1"/>
  <c r="B272" i="11" s="1"/>
  <c r="B273" i="11" s="1"/>
  <c r="B274" i="11" s="1"/>
  <c r="B275" i="11" s="1"/>
  <c r="B276" i="11" s="1"/>
  <c r="B277" i="11" s="1"/>
  <c r="B278" i="11" s="1"/>
  <c r="B279" i="11" s="1"/>
  <c r="B280" i="11" s="1"/>
  <c r="B281" i="11" s="1"/>
  <c r="B282" i="11" s="1"/>
  <c r="B283" i="11" s="1"/>
  <c r="B284" i="11" s="1"/>
  <c r="B285" i="11" s="1"/>
  <c r="B286" i="11" s="1"/>
  <c r="B287" i="11" s="1"/>
  <c r="B288" i="11" s="1"/>
  <c r="B289" i="11" s="1"/>
  <c r="B290" i="11" s="1"/>
  <c r="B291" i="11" s="1"/>
  <c r="B292" i="11" s="1"/>
  <c r="B293" i="11" s="1"/>
  <c r="B294" i="11" s="1"/>
  <c r="B295" i="11" s="1"/>
  <c r="B296" i="11" s="1"/>
  <c r="B297" i="11" s="1"/>
  <c r="B298" i="11" s="1"/>
  <c r="B299" i="11" s="1"/>
  <c r="B300" i="11" s="1"/>
  <c r="B301" i="11" s="1"/>
  <c r="B302" i="11" s="1"/>
  <c r="B303" i="11" s="1"/>
  <c r="B304" i="11" s="1"/>
  <c r="B305" i="11" s="1"/>
  <c r="B306" i="11" s="1"/>
  <c r="B307" i="11" s="1"/>
  <c r="B308" i="11" s="1"/>
  <c r="B309" i="11" s="1"/>
  <c r="B310" i="11" s="1"/>
  <c r="B311" i="11" s="1"/>
  <c r="B312" i="11" s="1"/>
  <c r="B313" i="11" s="1"/>
  <c r="B314" i="11" s="1"/>
  <c r="B315" i="11" s="1"/>
  <c r="B316" i="11" s="1"/>
  <c r="B317" i="11" s="1"/>
  <c r="B318" i="11" s="1"/>
  <c r="B319" i="11" s="1"/>
  <c r="B320" i="11" s="1"/>
  <c r="B321" i="11" s="1"/>
  <c r="B322" i="11" s="1"/>
  <c r="B323" i="11" s="1"/>
  <c r="B324" i="11" s="1"/>
  <c r="B325" i="11" s="1"/>
  <c r="B326" i="11" s="1"/>
  <c r="B327" i="11" s="1"/>
  <c r="B328" i="11" s="1"/>
  <c r="B329" i="11" s="1"/>
  <c r="B330" i="11" s="1"/>
  <c r="B331" i="11" s="1"/>
  <c r="B332" i="11" s="1"/>
  <c r="B333" i="11" s="1"/>
  <c r="B334" i="11" s="1"/>
  <c r="B335" i="11" s="1"/>
  <c r="B336" i="11" s="1"/>
  <c r="B337" i="11" s="1"/>
  <c r="B338" i="11" s="1"/>
  <c r="B339" i="11" s="1"/>
  <c r="B340" i="11" s="1"/>
  <c r="B341" i="11" s="1"/>
  <c r="B342" i="11" s="1"/>
  <c r="B343" i="11" s="1"/>
  <c r="B344" i="11" s="1"/>
  <c r="B345" i="11" s="1"/>
  <c r="B346" i="11" s="1"/>
  <c r="B347" i="11" s="1"/>
  <c r="B348" i="11" s="1"/>
  <c r="B349" i="11" s="1"/>
  <c r="B350" i="11" s="1"/>
  <c r="B351" i="11" s="1"/>
  <c r="B352" i="11" s="1"/>
  <c r="B353" i="11" s="1"/>
  <c r="B354" i="11" s="1"/>
  <c r="B355" i="11" s="1"/>
  <c r="B356" i="11" s="1"/>
  <c r="B357" i="11" s="1"/>
  <c r="B358" i="11" s="1"/>
  <c r="B359" i="11" s="1"/>
  <c r="B360" i="11" s="1"/>
  <c r="B361" i="11" s="1"/>
  <c r="B362" i="11" s="1"/>
  <c r="B363" i="11" s="1"/>
  <c r="B364" i="11" s="1"/>
  <c r="B365" i="11" s="1"/>
  <c r="B366" i="11" s="1"/>
  <c r="B367" i="11" s="1"/>
  <c r="B368" i="11" s="1"/>
  <c r="B369" i="11" s="1"/>
  <c r="B370" i="11" s="1"/>
  <c r="B371" i="11" s="1"/>
  <c r="B372" i="11" s="1"/>
  <c r="B373" i="11" s="1"/>
  <c r="B374" i="11" s="1"/>
  <c r="B375" i="11" s="1"/>
  <c r="B376" i="11" s="1"/>
  <c r="B377" i="11" s="1"/>
  <c r="B378" i="11" s="1"/>
  <c r="B379" i="11" s="1"/>
  <c r="B380" i="11" s="1"/>
  <c r="B381" i="11" s="1"/>
  <c r="B382" i="11" s="1"/>
  <c r="B383" i="11" s="1"/>
  <c r="B384" i="11" s="1"/>
  <c r="B385" i="11" s="1"/>
  <c r="B386" i="11" s="1"/>
  <c r="B387" i="11" s="1"/>
  <c r="B388" i="11" s="1"/>
  <c r="B389" i="11" s="1"/>
  <c r="B390" i="11" s="1"/>
  <c r="B391" i="11" s="1"/>
  <c r="B392" i="11" s="1"/>
  <c r="B393" i="11" s="1"/>
  <c r="B394" i="11" s="1"/>
  <c r="B395" i="11" s="1"/>
  <c r="B396" i="11" s="1"/>
  <c r="B397" i="11" s="1"/>
  <c r="B398" i="11" s="1"/>
  <c r="B399" i="11" s="1"/>
  <c r="B400" i="11" s="1"/>
  <c r="B401" i="11" s="1"/>
  <c r="B402" i="11" s="1"/>
  <c r="B403" i="11" s="1"/>
  <c r="B404" i="11" s="1"/>
  <c r="B405" i="11" s="1"/>
  <c r="B406" i="11" s="1"/>
  <c r="B407" i="11" s="1"/>
  <c r="B408" i="11" s="1"/>
  <c r="B409" i="11" s="1"/>
  <c r="B410" i="11" s="1"/>
  <c r="B411" i="11" s="1"/>
  <c r="B412" i="11" s="1"/>
  <c r="B413" i="11" s="1"/>
  <c r="B414" i="11" s="1"/>
  <c r="B415" i="11" s="1"/>
  <c r="B416" i="11" s="1"/>
  <c r="B417" i="11" s="1"/>
  <c r="B418" i="11" s="1"/>
  <c r="B419" i="11" s="1"/>
  <c r="B420" i="11" s="1"/>
  <c r="B421" i="11" s="1"/>
  <c r="B422" i="11" s="1"/>
  <c r="B423" i="11" s="1"/>
  <c r="B424" i="11" s="1"/>
  <c r="B425" i="11" s="1"/>
  <c r="B426" i="11" s="1"/>
  <c r="B427" i="11" s="1"/>
  <c r="B428" i="11" s="1"/>
  <c r="B429" i="11" s="1"/>
  <c r="B430" i="11" s="1"/>
  <c r="B431" i="11" s="1"/>
  <c r="B432" i="11" s="1"/>
  <c r="B433" i="11" s="1"/>
  <c r="B434" i="11" s="1"/>
  <c r="B435" i="11" s="1"/>
  <c r="B436" i="11" s="1"/>
  <c r="B437" i="11" s="1"/>
  <c r="B438" i="11" s="1"/>
  <c r="B439" i="11" s="1"/>
  <c r="B440" i="11" s="1"/>
  <c r="B441" i="11" s="1"/>
  <c r="B442" i="11" s="1"/>
  <c r="B443" i="11" s="1"/>
  <c r="B444" i="11" s="1"/>
  <c r="B445" i="11" s="1"/>
  <c r="B446" i="11" s="1"/>
  <c r="B447" i="11" s="1"/>
  <c r="B448" i="11" s="1"/>
  <c r="B449" i="11" s="1"/>
  <c r="B450" i="11" s="1"/>
  <c r="B451" i="11" s="1"/>
  <c r="B452" i="11" s="1"/>
  <c r="B453" i="11" s="1"/>
  <c r="B454" i="11" s="1"/>
  <c r="B455" i="11" s="1"/>
  <c r="B456" i="11" s="1"/>
  <c r="B457" i="11" s="1"/>
  <c r="B458" i="11" s="1"/>
  <c r="B459" i="11" s="1"/>
  <c r="B460" i="11" s="1"/>
  <c r="B461" i="11" s="1"/>
  <c r="B462" i="11" s="1"/>
  <c r="B463" i="11" s="1"/>
  <c r="B464" i="11" s="1"/>
  <c r="B465" i="11" s="1"/>
  <c r="B466" i="11" s="1"/>
  <c r="B467" i="11" s="1"/>
  <c r="B468" i="11" s="1"/>
  <c r="B469" i="11" s="1"/>
  <c r="B470" i="11" s="1"/>
  <c r="B471" i="11" s="1"/>
  <c r="B472" i="11" s="1"/>
  <c r="B473" i="11" s="1"/>
  <c r="B474" i="11" s="1"/>
  <c r="B475" i="11" s="1"/>
  <c r="B476" i="11" s="1"/>
  <c r="B477" i="11" s="1"/>
  <c r="B478" i="11" s="1"/>
  <c r="B479" i="11" s="1"/>
  <c r="B480" i="11" s="1"/>
  <c r="B481" i="11" s="1"/>
  <c r="B482" i="11" s="1"/>
  <c r="B483" i="11" s="1"/>
  <c r="B484" i="11" s="1"/>
  <c r="B485" i="11" s="1"/>
  <c r="B486" i="11" s="1"/>
  <c r="B487" i="11" s="1"/>
  <c r="B488" i="11" s="1"/>
  <c r="B489" i="11" s="1"/>
  <c r="B490" i="11" s="1"/>
  <c r="B491" i="11" s="1"/>
  <c r="B492" i="11" s="1"/>
  <c r="B493" i="11" s="1"/>
  <c r="B494" i="11" s="1"/>
  <c r="B495" i="11" s="1"/>
  <c r="B496" i="11" s="1"/>
  <c r="B497" i="11" s="1"/>
  <c r="B498" i="11" s="1"/>
  <c r="B499" i="11" s="1"/>
  <c r="B500" i="11" s="1"/>
  <c r="B501" i="11" s="1"/>
  <c r="B502" i="11" s="1"/>
  <c r="B503" i="11" s="1"/>
  <c r="B504" i="11" s="1"/>
  <c r="B505" i="11" s="1"/>
  <c r="B506" i="11" s="1"/>
  <c r="B507" i="11" s="1"/>
  <c r="B508" i="11" s="1"/>
  <c r="B509" i="11" s="1"/>
  <c r="B510" i="11" s="1"/>
  <c r="B511" i="11" s="1"/>
  <c r="B512" i="11" s="1"/>
  <c r="B513" i="11" s="1"/>
  <c r="B514" i="11" s="1"/>
  <c r="B515" i="11" s="1"/>
  <c r="B516" i="11" s="1"/>
  <c r="B517" i="11" s="1"/>
  <c r="B518" i="11" s="1"/>
  <c r="B519" i="11" s="1"/>
  <c r="B520" i="11" s="1"/>
  <c r="B521" i="11" s="1"/>
  <c r="B522" i="11" s="1"/>
  <c r="B523" i="11" s="1"/>
  <c r="B524" i="11" s="1"/>
  <c r="B525" i="11" s="1"/>
  <c r="B526" i="11" s="1"/>
  <c r="B527" i="11" s="1"/>
  <c r="B528" i="11" s="1"/>
  <c r="B529" i="11" s="1"/>
  <c r="B530" i="11" s="1"/>
  <c r="B531" i="11" s="1"/>
  <c r="B532" i="11" s="1"/>
  <c r="B533" i="11" s="1"/>
  <c r="B534" i="11" s="1"/>
  <c r="B535" i="11" s="1"/>
  <c r="B536" i="11" s="1"/>
  <c r="B537" i="11" s="1"/>
  <c r="B538" i="11" s="1"/>
  <c r="B539" i="11" s="1"/>
  <c r="B540" i="11" s="1"/>
  <c r="B541" i="11" s="1"/>
  <c r="B542" i="11" s="1"/>
  <c r="B543" i="11" s="1"/>
  <c r="B544" i="11" s="1"/>
  <c r="B545" i="11" s="1"/>
  <c r="B546" i="11" s="1"/>
  <c r="B547" i="11" s="1"/>
  <c r="B548" i="11" s="1"/>
  <c r="B549" i="11" s="1"/>
  <c r="B550" i="11" s="1"/>
  <c r="B551" i="11" s="1"/>
  <c r="B552" i="11" s="1"/>
  <c r="B553" i="11" s="1"/>
  <c r="B554" i="11" s="1"/>
  <c r="B555" i="11" s="1"/>
  <c r="B556" i="11" s="1"/>
  <c r="B557" i="11" s="1"/>
  <c r="B558" i="11" s="1"/>
  <c r="B559" i="11" s="1"/>
  <c r="B560" i="11" s="1"/>
  <c r="B561" i="11" s="1"/>
  <c r="B562" i="11" s="1"/>
  <c r="B563" i="11" s="1"/>
  <c r="B564" i="11" s="1"/>
  <c r="B565" i="11" s="1"/>
  <c r="B566" i="11" s="1"/>
  <c r="B567" i="11" s="1"/>
  <c r="B568" i="11" s="1"/>
  <c r="B569" i="11" s="1"/>
  <c r="B570" i="11" s="1"/>
  <c r="B571" i="11" s="1"/>
  <c r="B572" i="11" s="1"/>
  <c r="B573" i="11" s="1"/>
  <c r="B574" i="11" s="1"/>
  <c r="B575" i="11" s="1"/>
  <c r="B576" i="11" s="1"/>
  <c r="B577" i="11" s="1"/>
  <c r="B578" i="11" s="1"/>
  <c r="B579" i="11" s="1"/>
  <c r="B580" i="11" s="1"/>
  <c r="B581" i="11" s="1"/>
  <c r="B582" i="11" s="1"/>
  <c r="B583" i="11" s="1"/>
  <c r="B584" i="11" s="1"/>
  <c r="B585" i="11" s="1"/>
  <c r="B586" i="11" s="1"/>
  <c r="B587" i="11" s="1"/>
  <c r="B588" i="11" s="1"/>
  <c r="B589" i="11" s="1"/>
  <c r="B590" i="11" s="1"/>
  <c r="B591" i="11" s="1"/>
  <c r="B592" i="11" s="1"/>
  <c r="B593" i="11" s="1"/>
  <c r="B594" i="11" s="1"/>
  <c r="B595" i="11" s="1"/>
  <c r="B596" i="11" s="1"/>
  <c r="B597" i="11" s="1"/>
  <c r="B598" i="11" s="1"/>
  <c r="B599" i="11" s="1"/>
  <c r="B600" i="11" s="1"/>
  <c r="B601" i="11" s="1"/>
  <c r="B602" i="11" s="1"/>
  <c r="B603" i="11" s="1"/>
  <c r="B604" i="11" s="1"/>
  <c r="B605" i="11" s="1"/>
  <c r="B606" i="11" s="1"/>
  <c r="B607" i="11" s="1"/>
  <c r="B608" i="11" s="1"/>
  <c r="B609" i="11" s="1"/>
  <c r="B610" i="11" s="1"/>
  <c r="B611" i="11" s="1"/>
  <c r="B612" i="11" s="1"/>
  <c r="B613" i="11" s="1"/>
  <c r="B614" i="11" s="1"/>
  <c r="B615" i="11" s="1"/>
  <c r="B616" i="11" s="1"/>
  <c r="B617" i="11" s="1"/>
  <c r="B618" i="11" s="1"/>
  <c r="B619" i="11" s="1"/>
  <c r="B620" i="11" s="1"/>
  <c r="B621" i="11" s="1"/>
  <c r="B622" i="11" s="1"/>
  <c r="B623" i="11" s="1"/>
  <c r="B624" i="11" s="1"/>
  <c r="B625" i="11" s="1"/>
  <c r="B626" i="11" s="1"/>
  <c r="B627" i="11" s="1"/>
  <c r="B628" i="11" s="1"/>
  <c r="B629" i="11" s="1"/>
  <c r="B630" i="11" s="1"/>
  <c r="B631" i="11" s="1"/>
  <c r="B632" i="11" s="1"/>
  <c r="B633" i="11" s="1"/>
  <c r="B634" i="11" s="1"/>
  <c r="B635" i="11" s="1"/>
  <c r="B636" i="11" s="1"/>
  <c r="B637" i="11" s="1"/>
  <c r="B638" i="11" s="1"/>
  <c r="J3" i="11"/>
  <c r="E5" i="11" s="1"/>
  <c r="I3" i="11"/>
  <c r="B5" i="11" s="1"/>
  <c r="C3" i="11"/>
  <c r="B3" i="11"/>
  <c r="A3" i="11"/>
  <c r="A3" i="10"/>
  <c r="B8" i="10"/>
  <c r="B11" i="10" s="1"/>
  <c r="B12" i="10" s="1"/>
  <c r="B13" i="10" s="1"/>
  <c r="B14" i="10" s="1"/>
  <c r="B15" i="10" s="1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46" i="10" s="1"/>
  <c r="B47" i="10" s="1"/>
  <c r="B48" i="10" s="1"/>
  <c r="B49" i="10" s="1"/>
  <c r="B50" i="10" s="1"/>
  <c r="B51" i="10" s="1"/>
  <c r="B52" i="10" s="1"/>
  <c r="B53" i="10" s="1"/>
  <c r="B54" i="10" s="1"/>
  <c r="B55" i="10" s="1"/>
  <c r="B56" i="10" s="1"/>
  <c r="B57" i="10" s="1"/>
  <c r="B58" i="10" s="1"/>
  <c r="B59" i="10" s="1"/>
  <c r="B60" i="10" s="1"/>
  <c r="B61" i="10" s="1"/>
  <c r="B62" i="10" s="1"/>
  <c r="B63" i="10" s="1"/>
  <c r="B64" i="10" s="1"/>
  <c r="B65" i="10" s="1"/>
  <c r="B66" i="10" s="1"/>
  <c r="B67" i="10" s="1"/>
  <c r="B68" i="10" s="1"/>
  <c r="B69" i="10" s="1"/>
  <c r="B70" i="10" s="1"/>
  <c r="B71" i="10" s="1"/>
  <c r="B72" i="10" s="1"/>
  <c r="B73" i="10" s="1"/>
  <c r="B74" i="10" s="1"/>
  <c r="B75" i="10" s="1"/>
  <c r="B76" i="10" s="1"/>
  <c r="B77" i="10" s="1"/>
  <c r="B78" i="10" s="1"/>
  <c r="B79" i="10" s="1"/>
  <c r="B80" i="10" s="1"/>
  <c r="B81" i="10" s="1"/>
  <c r="B82" i="10" s="1"/>
  <c r="B83" i="10" s="1"/>
  <c r="B84" i="10" s="1"/>
  <c r="B85" i="10" s="1"/>
  <c r="B86" i="10" s="1"/>
  <c r="B87" i="10" s="1"/>
  <c r="B88" i="10" s="1"/>
  <c r="B89" i="10" s="1"/>
  <c r="B90" i="10" s="1"/>
  <c r="B91" i="10" s="1"/>
  <c r="B92" i="10" s="1"/>
  <c r="B93" i="10" s="1"/>
  <c r="B94" i="10" s="1"/>
  <c r="B95" i="10" s="1"/>
  <c r="B96" i="10" s="1"/>
  <c r="B97" i="10" s="1"/>
  <c r="B98" i="10" s="1"/>
  <c r="B99" i="10" s="1"/>
  <c r="B100" i="10" s="1"/>
  <c r="B101" i="10" s="1"/>
  <c r="B102" i="10" s="1"/>
  <c r="B103" i="10" s="1"/>
  <c r="B104" i="10" s="1"/>
  <c r="B105" i="10" s="1"/>
  <c r="B106" i="10" s="1"/>
  <c r="B107" i="10" s="1"/>
  <c r="B108" i="10" s="1"/>
  <c r="B109" i="10" s="1"/>
  <c r="B110" i="10" s="1"/>
  <c r="B111" i="10" s="1"/>
  <c r="B112" i="10" s="1"/>
  <c r="B113" i="10" s="1"/>
  <c r="B114" i="10" s="1"/>
  <c r="B115" i="10" s="1"/>
  <c r="B116" i="10" s="1"/>
  <c r="B117" i="10" s="1"/>
  <c r="B118" i="10" s="1"/>
  <c r="B119" i="10" s="1"/>
  <c r="B120" i="10" s="1"/>
  <c r="B121" i="10" s="1"/>
  <c r="B122" i="10" s="1"/>
  <c r="B123" i="10" s="1"/>
  <c r="B124" i="10" s="1"/>
  <c r="B125" i="10" s="1"/>
  <c r="B126" i="10" s="1"/>
  <c r="B127" i="10" s="1"/>
  <c r="B128" i="10" s="1"/>
  <c r="B129" i="10" s="1"/>
  <c r="B130" i="10" s="1"/>
  <c r="B131" i="10" s="1"/>
  <c r="B132" i="10" s="1"/>
  <c r="B133" i="10" s="1"/>
  <c r="B134" i="10" s="1"/>
  <c r="B135" i="10" s="1"/>
  <c r="B136" i="10" s="1"/>
  <c r="B137" i="10" s="1"/>
  <c r="B138" i="10" s="1"/>
  <c r="B139" i="10" s="1"/>
  <c r="B140" i="10" s="1"/>
  <c r="B141" i="10" s="1"/>
  <c r="B142" i="10" s="1"/>
  <c r="B143" i="10" s="1"/>
  <c r="B144" i="10" s="1"/>
  <c r="B145" i="10" s="1"/>
  <c r="B146" i="10" s="1"/>
  <c r="B147" i="10" s="1"/>
  <c r="B148" i="10" s="1"/>
  <c r="B149" i="10" s="1"/>
  <c r="B150" i="10" s="1"/>
  <c r="B151" i="10" s="1"/>
  <c r="B152" i="10" s="1"/>
  <c r="B153" i="10" s="1"/>
  <c r="B154" i="10" s="1"/>
  <c r="B155" i="10" s="1"/>
  <c r="B156" i="10" s="1"/>
  <c r="B157" i="10" s="1"/>
  <c r="B158" i="10" s="1"/>
  <c r="B159" i="10" s="1"/>
  <c r="B160" i="10" s="1"/>
  <c r="B161" i="10" s="1"/>
  <c r="B162" i="10" s="1"/>
  <c r="B163" i="10" s="1"/>
  <c r="B164" i="10" s="1"/>
  <c r="B165" i="10" s="1"/>
  <c r="B166" i="10" s="1"/>
  <c r="B167" i="10" s="1"/>
  <c r="B168" i="10" s="1"/>
  <c r="B169" i="10" s="1"/>
  <c r="B170" i="10" s="1"/>
  <c r="B171" i="10" s="1"/>
  <c r="B172" i="10" s="1"/>
  <c r="B173" i="10" s="1"/>
  <c r="B174" i="10" s="1"/>
  <c r="B175" i="10" s="1"/>
  <c r="B176" i="10" s="1"/>
  <c r="B177" i="10" s="1"/>
  <c r="B178" i="10" s="1"/>
  <c r="B179" i="10" s="1"/>
  <c r="B180" i="10" s="1"/>
  <c r="B181" i="10" s="1"/>
  <c r="B182" i="10" s="1"/>
  <c r="B183" i="10" s="1"/>
  <c r="B184" i="10" s="1"/>
  <c r="B185" i="10" s="1"/>
  <c r="B186" i="10" s="1"/>
  <c r="B187" i="10" s="1"/>
  <c r="B188" i="10" s="1"/>
  <c r="B189" i="10" s="1"/>
  <c r="B190" i="10" s="1"/>
  <c r="B191" i="10" s="1"/>
  <c r="B192" i="10" s="1"/>
  <c r="B193" i="10" s="1"/>
  <c r="B194" i="10" s="1"/>
  <c r="B195" i="10" s="1"/>
  <c r="B196" i="10" s="1"/>
  <c r="B197" i="10" s="1"/>
  <c r="B198" i="10" s="1"/>
  <c r="B199" i="10" s="1"/>
  <c r="B200" i="10" s="1"/>
  <c r="B201" i="10" s="1"/>
  <c r="B202" i="10" s="1"/>
  <c r="B203" i="10" s="1"/>
  <c r="B204" i="10" s="1"/>
  <c r="B205" i="10" s="1"/>
  <c r="B206" i="10" s="1"/>
  <c r="B207" i="10" s="1"/>
  <c r="B208" i="10" s="1"/>
  <c r="B209" i="10" s="1"/>
  <c r="B210" i="10" s="1"/>
  <c r="B211" i="10" s="1"/>
  <c r="B212" i="10" s="1"/>
  <c r="B213" i="10" s="1"/>
  <c r="B214" i="10" s="1"/>
  <c r="B215" i="10" s="1"/>
  <c r="B216" i="10" s="1"/>
  <c r="B217" i="10" s="1"/>
  <c r="B218" i="10" s="1"/>
  <c r="B219" i="10" s="1"/>
  <c r="B220" i="10" s="1"/>
  <c r="B221" i="10" s="1"/>
  <c r="B222" i="10" s="1"/>
  <c r="B223" i="10" s="1"/>
  <c r="B224" i="10" s="1"/>
  <c r="B225" i="10" s="1"/>
  <c r="B226" i="10" s="1"/>
  <c r="B227" i="10" s="1"/>
  <c r="B228" i="10" s="1"/>
  <c r="B229" i="10" s="1"/>
  <c r="B230" i="10" s="1"/>
  <c r="B231" i="10" s="1"/>
  <c r="B232" i="10" s="1"/>
  <c r="B233" i="10" s="1"/>
  <c r="B234" i="10" s="1"/>
  <c r="B235" i="10" s="1"/>
  <c r="B236" i="10" s="1"/>
  <c r="B237" i="10" s="1"/>
  <c r="B238" i="10" s="1"/>
  <c r="B239" i="10" s="1"/>
  <c r="B240" i="10" s="1"/>
  <c r="B241" i="10" s="1"/>
  <c r="B242" i="10" s="1"/>
  <c r="B243" i="10" s="1"/>
  <c r="B244" i="10" s="1"/>
  <c r="B245" i="10" s="1"/>
  <c r="B246" i="10" s="1"/>
  <c r="B247" i="10" s="1"/>
  <c r="B248" i="10" s="1"/>
  <c r="B249" i="10" s="1"/>
  <c r="B250" i="10" s="1"/>
  <c r="B251" i="10" s="1"/>
  <c r="B252" i="10" s="1"/>
  <c r="B253" i="10" s="1"/>
  <c r="B254" i="10" s="1"/>
  <c r="B255" i="10" s="1"/>
  <c r="B256" i="10" s="1"/>
  <c r="B257" i="10" s="1"/>
  <c r="B258" i="10" s="1"/>
  <c r="B259" i="10" s="1"/>
  <c r="B260" i="10" s="1"/>
  <c r="B261" i="10" s="1"/>
  <c r="B262" i="10" s="1"/>
  <c r="B263" i="10" s="1"/>
  <c r="B264" i="10" s="1"/>
  <c r="B265" i="10" s="1"/>
  <c r="B266" i="10" s="1"/>
  <c r="B267" i="10" s="1"/>
  <c r="B268" i="10" s="1"/>
  <c r="B269" i="10" s="1"/>
  <c r="B270" i="10" s="1"/>
  <c r="B271" i="10" s="1"/>
  <c r="B272" i="10" s="1"/>
  <c r="B273" i="10" s="1"/>
  <c r="B274" i="10" s="1"/>
  <c r="B275" i="10" s="1"/>
  <c r="B276" i="10" s="1"/>
  <c r="B277" i="10" s="1"/>
  <c r="B278" i="10" s="1"/>
  <c r="B279" i="10" s="1"/>
  <c r="B280" i="10" s="1"/>
  <c r="B281" i="10" s="1"/>
  <c r="B282" i="10" s="1"/>
  <c r="B283" i="10" s="1"/>
  <c r="B284" i="10" s="1"/>
  <c r="B285" i="10" s="1"/>
  <c r="B286" i="10" s="1"/>
  <c r="B287" i="10" s="1"/>
  <c r="B288" i="10" s="1"/>
  <c r="B289" i="10" s="1"/>
  <c r="B290" i="10" s="1"/>
  <c r="B291" i="10" s="1"/>
  <c r="B292" i="10" s="1"/>
  <c r="B293" i="10" s="1"/>
  <c r="B294" i="10" s="1"/>
  <c r="B295" i="10" s="1"/>
  <c r="B296" i="10" s="1"/>
  <c r="B297" i="10" s="1"/>
  <c r="B298" i="10" s="1"/>
  <c r="B299" i="10" s="1"/>
  <c r="B300" i="10" s="1"/>
  <c r="B301" i="10" s="1"/>
  <c r="B302" i="10" s="1"/>
  <c r="B303" i="10" s="1"/>
  <c r="B304" i="10" s="1"/>
  <c r="B305" i="10" s="1"/>
  <c r="B306" i="10" s="1"/>
  <c r="B307" i="10" s="1"/>
  <c r="B308" i="10" s="1"/>
  <c r="B309" i="10" s="1"/>
  <c r="B310" i="10" s="1"/>
  <c r="B311" i="10" s="1"/>
  <c r="B312" i="10" s="1"/>
  <c r="B313" i="10" s="1"/>
  <c r="B314" i="10" s="1"/>
  <c r="B315" i="10" s="1"/>
  <c r="B316" i="10" s="1"/>
  <c r="B317" i="10" s="1"/>
  <c r="B318" i="10" s="1"/>
  <c r="B319" i="10" s="1"/>
  <c r="B320" i="10" s="1"/>
  <c r="B321" i="10" s="1"/>
  <c r="B322" i="10" s="1"/>
  <c r="B323" i="10" s="1"/>
  <c r="B324" i="10" s="1"/>
  <c r="B325" i="10" s="1"/>
  <c r="B326" i="10" s="1"/>
  <c r="B327" i="10" s="1"/>
  <c r="B328" i="10" s="1"/>
  <c r="B329" i="10" s="1"/>
  <c r="B330" i="10" s="1"/>
  <c r="B331" i="10" s="1"/>
  <c r="B332" i="10" s="1"/>
  <c r="B333" i="10" s="1"/>
  <c r="B334" i="10" s="1"/>
  <c r="B335" i="10" s="1"/>
  <c r="B336" i="10" s="1"/>
  <c r="B337" i="10" s="1"/>
  <c r="B338" i="10" s="1"/>
  <c r="B339" i="10" s="1"/>
  <c r="B340" i="10" s="1"/>
  <c r="B341" i="10" s="1"/>
  <c r="B342" i="10" s="1"/>
  <c r="B343" i="10" s="1"/>
  <c r="B344" i="10" s="1"/>
  <c r="B345" i="10" s="1"/>
  <c r="B346" i="10" s="1"/>
  <c r="B347" i="10" s="1"/>
  <c r="B348" i="10" s="1"/>
  <c r="B349" i="10" s="1"/>
  <c r="B350" i="10" s="1"/>
  <c r="B351" i="10" s="1"/>
  <c r="B352" i="10" s="1"/>
  <c r="B353" i="10" s="1"/>
  <c r="B354" i="10" s="1"/>
  <c r="B355" i="10" s="1"/>
  <c r="B356" i="10" s="1"/>
  <c r="B357" i="10" s="1"/>
  <c r="B358" i="10" s="1"/>
  <c r="B359" i="10" s="1"/>
  <c r="B360" i="10" s="1"/>
  <c r="B361" i="10" s="1"/>
  <c r="B362" i="10" s="1"/>
  <c r="B363" i="10" s="1"/>
  <c r="B364" i="10" s="1"/>
  <c r="B365" i="10" s="1"/>
  <c r="B366" i="10" s="1"/>
  <c r="B367" i="10" s="1"/>
  <c r="B368" i="10" s="1"/>
  <c r="B369" i="10" s="1"/>
  <c r="B370" i="10" s="1"/>
  <c r="B371" i="10" s="1"/>
  <c r="B372" i="10" s="1"/>
  <c r="B373" i="10" s="1"/>
  <c r="B374" i="10" s="1"/>
  <c r="B375" i="10" s="1"/>
  <c r="B376" i="10" s="1"/>
  <c r="B377" i="10" s="1"/>
  <c r="B378" i="10" s="1"/>
  <c r="B379" i="10" s="1"/>
  <c r="B380" i="10" s="1"/>
  <c r="B381" i="10" s="1"/>
  <c r="B382" i="10" s="1"/>
  <c r="B383" i="10" s="1"/>
  <c r="B384" i="10" s="1"/>
  <c r="B385" i="10" s="1"/>
  <c r="B386" i="10" s="1"/>
  <c r="B387" i="10" s="1"/>
  <c r="B388" i="10" s="1"/>
  <c r="B389" i="10" s="1"/>
  <c r="B390" i="10" s="1"/>
  <c r="B391" i="10" s="1"/>
  <c r="B392" i="10" s="1"/>
  <c r="B393" i="10" s="1"/>
  <c r="B394" i="10" s="1"/>
  <c r="B395" i="10" s="1"/>
  <c r="B396" i="10" s="1"/>
  <c r="B397" i="10" s="1"/>
  <c r="B398" i="10" s="1"/>
  <c r="B399" i="10" s="1"/>
  <c r="B400" i="10" s="1"/>
  <c r="B401" i="10" s="1"/>
  <c r="B402" i="10" s="1"/>
  <c r="B403" i="10" s="1"/>
  <c r="B404" i="10" s="1"/>
  <c r="B405" i="10" s="1"/>
  <c r="B406" i="10" s="1"/>
  <c r="B407" i="10" s="1"/>
  <c r="B408" i="10" s="1"/>
  <c r="B409" i="10" s="1"/>
  <c r="B410" i="10" s="1"/>
  <c r="B411" i="10" s="1"/>
  <c r="B412" i="10" s="1"/>
  <c r="B413" i="10" s="1"/>
  <c r="B414" i="10" s="1"/>
  <c r="B415" i="10" s="1"/>
  <c r="B416" i="10" s="1"/>
  <c r="B417" i="10" s="1"/>
  <c r="B418" i="10" s="1"/>
  <c r="B419" i="10" s="1"/>
  <c r="B420" i="10" s="1"/>
  <c r="B421" i="10" s="1"/>
  <c r="B422" i="10" s="1"/>
  <c r="B423" i="10" s="1"/>
  <c r="B424" i="10" s="1"/>
  <c r="B425" i="10" s="1"/>
  <c r="B426" i="10" s="1"/>
  <c r="B427" i="10" s="1"/>
  <c r="B428" i="10" s="1"/>
  <c r="B429" i="10" s="1"/>
  <c r="B430" i="10" s="1"/>
  <c r="B431" i="10" s="1"/>
  <c r="B432" i="10" s="1"/>
  <c r="B433" i="10" s="1"/>
  <c r="B434" i="10" s="1"/>
  <c r="B435" i="10" s="1"/>
  <c r="B436" i="10" s="1"/>
  <c r="B437" i="10" s="1"/>
  <c r="B438" i="10" s="1"/>
  <c r="B439" i="10" s="1"/>
  <c r="B440" i="10" s="1"/>
  <c r="B441" i="10" s="1"/>
  <c r="B442" i="10" s="1"/>
  <c r="B443" i="10" s="1"/>
  <c r="B444" i="10" s="1"/>
  <c r="B445" i="10" s="1"/>
  <c r="B446" i="10" s="1"/>
  <c r="B447" i="10" s="1"/>
  <c r="B448" i="10" s="1"/>
  <c r="B449" i="10" s="1"/>
  <c r="B450" i="10" s="1"/>
  <c r="B451" i="10" s="1"/>
  <c r="B452" i="10" s="1"/>
  <c r="B453" i="10" s="1"/>
  <c r="B454" i="10" s="1"/>
  <c r="B455" i="10" s="1"/>
  <c r="B456" i="10" s="1"/>
  <c r="B457" i="10" s="1"/>
  <c r="B458" i="10" s="1"/>
  <c r="B459" i="10" s="1"/>
  <c r="B460" i="10" s="1"/>
  <c r="B461" i="10" s="1"/>
  <c r="B462" i="10" s="1"/>
  <c r="B463" i="10" s="1"/>
  <c r="B464" i="10" s="1"/>
  <c r="B465" i="10" s="1"/>
  <c r="B466" i="10" s="1"/>
  <c r="B467" i="10" s="1"/>
  <c r="B468" i="10" s="1"/>
  <c r="B469" i="10" s="1"/>
  <c r="B470" i="10" s="1"/>
  <c r="B471" i="10" s="1"/>
  <c r="B472" i="10" s="1"/>
  <c r="B473" i="10" s="1"/>
  <c r="B474" i="10" s="1"/>
  <c r="B475" i="10" s="1"/>
  <c r="B476" i="10" s="1"/>
  <c r="B477" i="10" s="1"/>
  <c r="B478" i="10" s="1"/>
  <c r="B479" i="10" s="1"/>
  <c r="B480" i="10" s="1"/>
  <c r="B481" i="10" s="1"/>
  <c r="B482" i="10" s="1"/>
  <c r="B483" i="10" s="1"/>
  <c r="B484" i="10" s="1"/>
  <c r="B485" i="10" s="1"/>
  <c r="B486" i="10" s="1"/>
  <c r="B487" i="10" s="1"/>
  <c r="B488" i="10" s="1"/>
  <c r="B489" i="10" s="1"/>
  <c r="B490" i="10" s="1"/>
  <c r="B491" i="10" s="1"/>
  <c r="B492" i="10" s="1"/>
  <c r="B493" i="10" s="1"/>
  <c r="B494" i="10" s="1"/>
  <c r="B495" i="10" s="1"/>
  <c r="B496" i="10" s="1"/>
  <c r="B497" i="10" s="1"/>
  <c r="B498" i="10" s="1"/>
  <c r="B499" i="10" s="1"/>
  <c r="B500" i="10" s="1"/>
  <c r="B501" i="10" s="1"/>
  <c r="B502" i="10" s="1"/>
  <c r="B503" i="10" s="1"/>
  <c r="B504" i="10" s="1"/>
  <c r="B505" i="10" s="1"/>
  <c r="B506" i="10" s="1"/>
  <c r="B507" i="10" s="1"/>
  <c r="B508" i="10" s="1"/>
  <c r="B509" i="10" s="1"/>
  <c r="B510" i="10" s="1"/>
  <c r="B511" i="10" s="1"/>
  <c r="B512" i="10" s="1"/>
  <c r="B513" i="10" s="1"/>
  <c r="B514" i="10" s="1"/>
  <c r="B515" i="10" s="1"/>
  <c r="B516" i="10" s="1"/>
  <c r="B517" i="10" s="1"/>
  <c r="B518" i="10" s="1"/>
  <c r="B519" i="10" s="1"/>
  <c r="B520" i="10" s="1"/>
  <c r="B521" i="10" s="1"/>
  <c r="B522" i="10" s="1"/>
  <c r="B523" i="10" s="1"/>
  <c r="B524" i="10" s="1"/>
  <c r="B525" i="10" s="1"/>
  <c r="B526" i="10" s="1"/>
  <c r="B527" i="10" s="1"/>
  <c r="B528" i="10" s="1"/>
  <c r="B529" i="10" s="1"/>
  <c r="B530" i="10" s="1"/>
  <c r="B531" i="10" s="1"/>
  <c r="B532" i="10" s="1"/>
  <c r="B533" i="10" s="1"/>
  <c r="B534" i="10" s="1"/>
  <c r="B535" i="10" s="1"/>
  <c r="B536" i="10" s="1"/>
  <c r="B537" i="10" s="1"/>
  <c r="B538" i="10" s="1"/>
  <c r="B539" i="10" s="1"/>
  <c r="B540" i="10" s="1"/>
  <c r="B541" i="10" s="1"/>
  <c r="B542" i="10" s="1"/>
  <c r="B543" i="10" s="1"/>
  <c r="B544" i="10" s="1"/>
  <c r="B545" i="10" s="1"/>
  <c r="B546" i="10" s="1"/>
  <c r="B547" i="10" s="1"/>
  <c r="B548" i="10" s="1"/>
  <c r="B549" i="10" s="1"/>
  <c r="B550" i="10" s="1"/>
  <c r="B551" i="10" s="1"/>
  <c r="B552" i="10" s="1"/>
  <c r="B553" i="10" s="1"/>
  <c r="B554" i="10" s="1"/>
  <c r="B555" i="10" s="1"/>
  <c r="B556" i="10" s="1"/>
  <c r="B557" i="10" s="1"/>
  <c r="B558" i="10" s="1"/>
  <c r="B559" i="10" s="1"/>
  <c r="B560" i="10" s="1"/>
  <c r="B561" i="10" s="1"/>
  <c r="B562" i="10" s="1"/>
  <c r="B563" i="10" s="1"/>
  <c r="B564" i="10" s="1"/>
  <c r="B565" i="10" s="1"/>
  <c r="B566" i="10" s="1"/>
  <c r="B567" i="10" s="1"/>
  <c r="B568" i="10" s="1"/>
  <c r="B569" i="10" s="1"/>
  <c r="B570" i="10" s="1"/>
  <c r="B571" i="10" s="1"/>
  <c r="B572" i="10" s="1"/>
  <c r="B573" i="10" s="1"/>
  <c r="B574" i="10" s="1"/>
  <c r="B575" i="10" s="1"/>
  <c r="B576" i="10" s="1"/>
  <c r="B577" i="10" s="1"/>
  <c r="B578" i="10" s="1"/>
  <c r="B579" i="10" s="1"/>
  <c r="B580" i="10" s="1"/>
  <c r="B581" i="10" s="1"/>
  <c r="B582" i="10" s="1"/>
  <c r="B583" i="10" s="1"/>
  <c r="B584" i="10" s="1"/>
  <c r="B585" i="10" s="1"/>
  <c r="B586" i="10" s="1"/>
  <c r="B587" i="10" s="1"/>
  <c r="B588" i="10" s="1"/>
  <c r="B589" i="10" s="1"/>
  <c r="B590" i="10" s="1"/>
  <c r="B591" i="10" s="1"/>
  <c r="B592" i="10" s="1"/>
  <c r="B593" i="10" s="1"/>
  <c r="B594" i="10" s="1"/>
  <c r="B595" i="10" s="1"/>
  <c r="B596" i="10" s="1"/>
  <c r="B597" i="10" s="1"/>
  <c r="B598" i="10" s="1"/>
  <c r="B599" i="10" s="1"/>
  <c r="B600" i="10" s="1"/>
  <c r="B601" i="10" s="1"/>
  <c r="B602" i="10" s="1"/>
  <c r="B603" i="10" s="1"/>
  <c r="B604" i="10" s="1"/>
  <c r="B605" i="10" s="1"/>
  <c r="B606" i="10" s="1"/>
  <c r="B607" i="10" s="1"/>
  <c r="B608" i="10" s="1"/>
  <c r="B609" i="10" s="1"/>
  <c r="B610" i="10" s="1"/>
  <c r="B611" i="10" s="1"/>
  <c r="B612" i="10" s="1"/>
  <c r="B613" i="10" s="1"/>
  <c r="B614" i="10" s="1"/>
  <c r="B615" i="10" s="1"/>
  <c r="B616" i="10" s="1"/>
  <c r="B617" i="10" s="1"/>
  <c r="B618" i="10" s="1"/>
  <c r="B619" i="10" s="1"/>
  <c r="B620" i="10" s="1"/>
  <c r="B621" i="10" s="1"/>
  <c r="B622" i="10" s="1"/>
  <c r="B623" i="10" s="1"/>
  <c r="B624" i="10" s="1"/>
  <c r="B625" i="10" s="1"/>
  <c r="B626" i="10" s="1"/>
  <c r="B627" i="10" s="1"/>
  <c r="B628" i="10" s="1"/>
  <c r="B629" i="10" s="1"/>
  <c r="B630" i="10" s="1"/>
  <c r="B631" i="10" s="1"/>
  <c r="B632" i="10" s="1"/>
  <c r="B633" i="10" s="1"/>
  <c r="B634" i="10" s="1"/>
  <c r="B635" i="10" s="1"/>
  <c r="B636" i="10" s="1"/>
  <c r="B637" i="10" s="1"/>
  <c r="B638" i="10" s="1"/>
  <c r="H3" i="10"/>
  <c r="G3" i="10"/>
  <c r="B5" i="10" s="1"/>
  <c r="C3" i="10"/>
  <c r="I3" i="10" s="1"/>
  <c r="B3" i="10"/>
  <c r="A5" i="10" l="1"/>
  <c r="C5" i="10" s="1"/>
  <c r="K3" i="11"/>
  <c r="D3" i="10"/>
  <c r="B4" i="7" s="1"/>
  <c r="F69" i="11"/>
  <c r="F55" i="11"/>
  <c r="F39" i="11"/>
  <c r="F23" i="11"/>
  <c r="D5" i="11"/>
  <c r="F43" i="11"/>
  <c r="F35" i="11"/>
  <c r="G637" i="11"/>
  <c r="G636" i="11"/>
  <c r="G634" i="11"/>
  <c r="G630" i="11"/>
  <c r="G629" i="11"/>
  <c r="G626" i="11"/>
  <c r="G624" i="11"/>
  <c r="G621" i="11"/>
  <c r="G620" i="11"/>
  <c r="G616" i="11"/>
  <c r="G614" i="11"/>
  <c r="G613" i="11"/>
  <c r="G609" i="11"/>
  <c r="G608" i="11"/>
  <c r="G605" i="11"/>
  <c r="G602" i="11"/>
  <c r="G600" i="11"/>
  <c r="G598" i="11"/>
  <c r="F600" i="11"/>
  <c r="F598" i="11"/>
  <c r="F596" i="11"/>
  <c r="F592" i="11"/>
  <c r="F590" i="11"/>
  <c r="F588" i="11"/>
  <c r="F585" i="11"/>
  <c r="F582" i="11"/>
  <c r="F581" i="11"/>
  <c r="F577" i="11"/>
  <c r="F603" i="11"/>
  <c r="F599" i="11"/>
  <c r="F634" i="11"/>
  <c r="F632" i="11"/>
  <c r="F626" i="11"/>
  <c r="F622" i="11"/>
  <c r="F616" i="11"/>
  <c r="F614" i="11"/>
  <c r="F606" i="11"/>
  <c r="G576" i="11"/>
  <c r="G574" i="11"/>
  <c r="F569" i="11"/>
  <c r="F568" i="11"/>
  <c r="F565" i="11"/>
  <c r="F562" i="11"/>
  <c r="F560" i="11"/>
  <c r="F558" i="11"/>
  <c r="F554" i="11"/>
  <c r="F553" i="11"/>
  <c r="F552" i="11"/>
  <c r="F548" i="11"/>
  <c r="F546" i="11"/>
  <c r="F544" i="11"/>
  <c r="F541" i="11"/>
  <c r="F538" i="11"/>
  <c r="F537" i="11"/>
  <c r="F533" i="11"/>
  <c r="F532" i="11"/>
  <c r="F530" i="11"/>
  <c r="F526" i="11"/>
  <c r="F525" i="11"/>
  <c r="F522" i="11"/>
  <c r="F520" i="11"/>
  <c r="F633" i="11"/>
  <c r="F631" i="11"/>
  <c r="F623" i="11"/>
  <c r="F619" i="11"/>
  <c r="F617" i="11"/>
  <c r="F609" i="11"/>
  <c r="F607" i="11"/>
  <c r="G573" i="11"/>
  <c r="G516" i="11"/>
  <c r="G512" i="11"/>
  <c r="F510" i="11"/>
  <c r="F506" i="11"/>
  <c r="F505" i="11"/>
  <c r="F504" i="11"/>
  <c r="F500" i="11"/>
  <c r="F498" i="11"/>
  <c r="F496" i="11"/>
  <c r="F493" i="11"/>
  <c r="F490" i="11"/>
  <c r="F489" i="11"/>
  <c r="F485" i="11"/>
  <c r="F484" i="11"/>
  <c r="F482" i="11"/>
  <c r="F478" i="11"/>
  <c r="F477" i="11"/>
  <c r="F474" i="11"/>
  <c r="F472" i="11"/>
  <c r="G519" i="11"/>
  <c r="G517" i="11"/>
  <c r="G590" i="11"/>
  <c r="G582" i="11"/>
  <c r="G578" i="11"/>
  <c r="G566" i="11"/>
  <c r="G564" i="11"/>
  <c r="G558" i="11"/>
  <c r="G552" i="11"/>
  <c r="G548" i="11"/>
  <c r="G544" i="11"/>
  <c r="G536" i="11"/>
  <c r="G534" i="11"/>
  <c r="G532" i="11"/>
  <c r="G524" i="11"/>
  <c r="G520" i="11"/>
  <c r="F512" i="11"/>
  <c r="F467" i="11"/>
  <c r="F463" i="11"/>
  <c r="F462" i="11"/>
  <c r="F458" i="11"/>
  <c r="F457" i="11"/>
  <c r="F455" i="11"/>
  <c r="F451" i="11"/>
  <c r="F450" i="11"/>
  <c r="F447" i="11"/>
  <c r="F445" i="11"/>
  <c r="F442" i="11"/>
  <c r="F441" i="11"/>
  <c r="F437" i="11"/>
  <c r="F435" i="11"/>
  <c r="F434" i="11"/>
  <c r="F430" i="11"/>
  <c r="F429" i="11"/>
  <c r="F426" i="11"/>
  <c r="F423" i="11"/>
  <c r="F421" i="11"/>
  <c r="F419" i="11"/>
  <c r="F415" i="11"/>
  <c r="F414" i="11"/>
  <c r="F413" i="11"/>
  <c r="F409" i="11"/>
  <c r="F407" i="11"/>
  <c r="F405" i="11"/>
  <c r="F402" i="11"/>
  <c r="F399" i="11"/>
  <c r="F398" i="11"/>
  <c r="F394" i="11"/>
  <c r="F393" i="11"/>
  <c r="F392" i="11"/>
  <c r="F389" i="11"/>
  <c r="F388" i="11"/>
  <c r="F386" i="11"/>
  <c r="F384" i="11"/>
  <c r="F382" i="11"/>
  <c r="F381" i="11"/>
  <c r="F378" i="11"/>
  <c r="F377" i="11"/>
  <c r="F376" i="11"/>
  <c r="F373" i="11"/>
  <c r="F372" i="11"/>
  <c r="G588" i="11"/>
  <c r="G580" i="11"/>
  <c r="G569" i="11"/>
  <c r="G567" i="11"/>
  <c r="G561" i="11"/>
  <c r="G559" i="11"/>
  <c r="G557" i="11"/>
  <c r="G551" i="11"/>
  <c r="G549" i="11"/>
  <c r="G545" i="11"/>
  <c r="G541" i="11"/>
  <c r="G537" i="11"/>
  <c r="G535" i="11"/>
  <c r="G529" i="11"/>
  <c r="G527" i="11"/>
  <c r="G525" i="11"/>
  <c r="F518" i="11"/>
  <c r="F514" i="11"/>
  <c r="F468" i="11"/>
  <c r="G593" i="11"/>
  <c r="G577" i="11"/>
  <c r="F517" i="11"/>
  <c r="G371" i="11"/>
  <c r="G369" i="11"/>
  <c r="G367" i="11"/>
  <c r="G361" i="11"/>
  <c r="G359" i="11"/>
  <c r="G355" i="11"/>
  <c r="G351" i="11"/>
  <c r="G347" i="11"/>
  <c r="G345" i="11"/>
  <c r="G581" i="11"/>
  <c r="F513" i="11"/>
  <c r="G468" i="11"/>
  <c r="G366" i="11"/>
  <c r="G364" i="11"/>
  <c r="G360" i="11"/>
  <c r="G356" i="11"/>
  <c r="G352" i="11"/>
  <c r="G350" i="11"/>
  <c r="G344" i="11"/>
  <c r="G342" i="11"/>
  <c r="F341" i="11"/>
  <c r="F338" i="11"/>
  <c r="F337" i="11"/>
  <c r="F335" i="11"/>
  <c r="F333" i="11"/>
  <c r="F331" i="11"/>
  <c r="F330" i="11"/>
  <c r="F327" i="11"/>
  <c r="F326" i="11"/>
  <c r="F325" i="11"/>
  <c r="F322" i="11"/>
  <c r="F321" i="11"/>
  <c r="F319" i="11"/>
  <c r="F317" i="11"/>
  <c r="F315" i="11"/>
  <c r="F314" i="11"/>
  <c r="F311" i="11"/>
  <c r="F310" i="11"/>
  <c r="F309" i="11"/>
  <c r="F306" i="11"/>
  <c r="F305" i="11"/>
  <c r="F303" i="11"/>
  <c r="F301" i="11"/>
  <c r="F299" i="11"/>
  <c r="F298" i="11"/>
  <c r="F295" i="11"/>
  <c r="F294" i="11"/>
  <c r="F293" i="11"/>
  <c r="F290" i="11"/>
  <c r="F289" i="11"/>
  <c r="F287" i="11"/>
  <c r="F285" i="11"/>
  <c r="F283" i="11"/>
  <c r="F282" i="11"/>
  <c r="G511" i="11"/>
  <c r="G507" i="11"/>
  <c r="G503" i="11"/>
  <c r="G491" i="11"/>
  <c r="G487" i="11"/>
  <c r="G479" i="11"/>
  <c r="G471" i="11"/>
  <c r="F365" i="11"/>
  <c r="F361" i="11"/>
  <c r="F349" i="11"/>
  <c r="F345" i="11"/>
  <c r="G341" i="11"/>
  <c r="G338" i="11"/>
  <c r="G337" i="11"/>
  <c r="G335" i="11"/>
  <c r="G333" i="11"/>
  <c r="G331" i="11"/>
  <c r="G330" i="11"/>
  <c r="G327" i="11"/>
  <c r="G326" i="11"/>
  <c r="G325" i="11"/>
  <c r="G322" i="11"/>
  <c r="G321" i="11"/>
  <c r="G319" i="11"/>
  <c r="G317" i="11"/>
  <c r="G315" i="11"/>
  <c r="G314" i="11"/>
  <c r="G311" i="11"/>
  <c r="G310" i="11"/>
  <c r="G309" i="11"/>
  <c r="G306" i="11"/>
  <c r="G305" i="11"/>
  <c r="G303" i="11"/>
  <c r="G301" i="11"/>
  <c r="G299" i="11"/>
  <c r="G298" i="11"/>
  <c r="G295" i="11"/>
  <c r="G294" i="11"/>
  <c r="G293" i="11"/>
  <c r="G290" i="11"/>
  <c r="G289" i="11"/>
  <c r="G287" i="11"/>
  <c r="G285" i="11"/>
  <c r="G283" i="11"/>
  <c r="G282" i="11"/>
  <c r="F277" i="11"/>
  <c r="F275" i="11"/>
  <c r="F273" i="11"/>
  <c r="F267" i="11"/>
  <c r="F265" i="11"/>
  <c r="G591" i="11"/>
  <c r="G509" i="11"/>
  <c r="G501" i="11"/>
  <c r="G497" i="11"/>
  <c r="G485" i="11"/>
  <c r="G481" i="11"/>
  <c r="G477" i="11"/>
  <c r="F371" i="11"/>
  <c r="F367" i="11"/>
  <c r="F359" i="11"/>
  <c r="F351" i="11"/>
  <c r="F343" i="11"/>
  <c r="F280" i="11"/>
  <c r="F274" i="11"/>
  <c r="F272" i="11"/>
  <c r="F270" i="11"/>
  <c r="F264" i="11"/>
  <c r="F263" i="11"/>
  <c r="F261" i="11"/>
  <c r="F259" i="11"/>
  <c r="F257" i="11"/>
  <c r="F256" i="11"/>
  <c r="F253" i="11"/>
  <c r="F252" i="11"/>
  <c r="F251" i="11"/>
  <c r="F248" i="11"/>
  <c r="F247" i="11"/>
  <c r="F245" i="11"/>
  <c r="F243" i="11"/>
  <c r="F241" i="11"/>
  <c r="F240" i="11"/>
  <c r="F237" i="11"/>
  <c r="F236" i="11"/>
  <c r="F235" i="11"/>
  <c r="F232" i="11"/>
  <c r="F231" i="11"/>
  <c r="F229" i="11"/>
  <c r="F227" i="11"/>
  <c r="F225" i="11"/>
  <c r="F224" i="11"/>
  <c r="F221" i="11"/>
  <c r="F220" i="11"/>
  <c r="F219" i="11"/>
  <c r="F216" i="11"/>
  <c r="F215" i="11"/>
  <c r="F213" i="11"/>
  <c r="F211" i="11"/>
  <c r="F209" i="11"/>
  <c r="F208" i="11"/>
  <c r="F205" i="11"/>
  <c r="F204" i="11"/>
  <c r="F203" i="11"/>
  <c r="F200" i="11"/>
  <c r="F199" i="11"/>
  <c r="F197" i="11"/>
  <c r="F195" i="11"/>
  <c r="F193" i="11"/>
  <c r="F192" i="11"/>
  <c r="F189" i="11"/>
  <c r="F188" i="11"/>
  <c r="F187" i="11"/>
  <c r="F184" i="11"/>
  <c r="F183" i="11"/>
  <c r="F181" i="11"/>
  <c r="F179" i="11"/>
  <c r="F177" i="11"/>
  <c r="F176" i="11"/>
  <c r="F173" i="11"/>
  <c r="F172" i="11"/>
  <c r="F171" i="11"/>
  <c r="F168" i="11"/>
  <c r="F167" i="11"/>
  <c r="F165" i="11"/>
  <c r="F163" i="11"/>
  <c r="F161" i="11"/>
  <c r="F160" i="11"/>
  <c r="F157" i="11"/>
  <c r="F156" i="11"/>
  <c r="F155" i="11"/>
  <c r="F152" i="11"/>
  <c r="F151" i="11"/>
  <c r="F149" i="11"/>
  <c r="F147" i="11"/>
  <c r="F145" i="11"/>
  <c r="F144" i="11"/>
  <c r="F141" i="11"/>
  <c r="F140" i="11"/>
  <c r="F139" i="11"/>
  <c r="F136" i="11"/>
  <c r="F135" i="11"/>
  <c r="F133" i="11"/>
  <c r="F131" i="11"/>
  <c r="F129" i="11"/>
  <c r="F128" i="11"/>
  <c r="F125" i="11"/>
  <c r="F124" i="11"/>
  <c r="F123" i="11"/>
  <c r="F120" i="11"/>
  <c r="F119" i="11"/>
  <c r="F117" i="11"/>
  <c r="F115" i="11"/>
  <c r="F114" i="11"/>
  <c r="F113" i="11"/>
  <c r="F111" i="11"/>
  <c r="F110" i="11"/>
  <c r="F109" i="11"/>
  <c r="F107" i="11"/>
  <c r="F106" i="11"/>
  <c r="F105" i="11"/>
  <c r="F103" i="11"/>
  <c r="F102" i="11"/>
  <c r="F101" i="11"/>
  <c r="F99" i="11"/>
  <c r="F98" i="11"/>
  <c r="F97" i="11"/>
  <c r="F95" i="11"/>
  <c r="F94" i="11"/>
  <c r="F93" i="11"/>
  <c r="F91" i="11"/>
  <c r="F90" i="11"/>
  <c r="F89" i="11"/>
  <c r="F87" i="11"/>
  <c r="F86" i="11"/>
  <c r="F85" i="11"/>
  <c r="F83" i="11"/>
  <c r="F82" i="11"/>
  <c r="F81" i="11"/>
  <c r="F79" i="11"/>
  <c r="F78" i="11"/>
  <c r="F77" i="11"/>
  <c r="F75" i="11"/>
  <c r="F74" i="11"/>
  <c r="F73" i="11"/>
  <c r="G579" i="11"/>
  <c r="F515" i="11"/>
  <c r="G506" i="11"/>
  <c r="G490" i="11"/>
  <c r="G482" i="11"/>
  <c r="G474" i="11"/>
  <c r="G459" i="11"/>
  <c r="G455" i="11"/>
  <c r="G451" i="11"/>
  <c r="G443" i="11"/>
  <c r="G439" i="11"/>
  <c r="G435" i="11"/>
  <c r="G427" i="11"/>
  <c r="G423" i="11"/>
  <c r="G419" i="11"/>
  <c r="G411" i="11"/>
  <c r="G407" i="11"/>
  <c r="G403" i="11"/>
  <c r="G395" i="11"/>
  <c r="G391" i="11"/>
  <c r="G387" i="11"/>
  <c r="G379" i="11"/>
  <c r="G375" i="11"/>
  <c r="F366" i="11"/>
  <c r="F350" i="11"/>
  <c r="F342" i="11"/>
  <c r="G280" i="11"/>
  <c r="G272" i="11"/>
  <c r="G268" i="11"/>
  <c r="G264" i="11"/>
  <c r="G262" i="11"/>
  <c r="G261" i="11"/>
  <c r="G260" i="11"/>
  <c r="G258" i="11"/>
  <c r="G257" i="11"/>
  <c r="G256" i="11"/>
  <c r="G254" i="11"/>
  <c r="G253" i="11"/>
  <c r="G252" i="11"/>
  <c r="G250" i="11"/>
  <c r="G249" i="11"/>
  <c r="G248" i="11"/>
  <c r="G246" i="11"/>
  <c r="G245" i="11"/>
  <c r="G244" i="11"/>
  <c r="G242" i="11"/>
  <c r="G241" i="11"/>
  <c r="G240" i="11"/>
  <c r="G238" i="11"/>
  <c r="G237" i="11"/>
  <c r="G236" i="11"/>
  <c r="G234" i="11"/>
  <c r="G233" i="11"/>
  <c r="G232" i="11"/>
  <c r="G230" i="11"/>
  <c r="G229" i="11"/>
  <c r="G228" i="11"/>
  <c r="G226" i="11"/>
  <c r="G225" i="11"/>
  <c r="G224" i="11"/>
  <c r="G222" i="11"/>
  <c r="G221" i="11"/>
  <c r="G220" i="11"/>
  <c r="G218" i="11"/>
  <c r="G217" i="11"/>
  <c r="G216" i="11"/>
  <c r="G214" i="11"/>
  <c r="G213" i="11"/>
  <c r="G212" i="11"/>
  <c r="G210" i="11"/>
  <c r="G209" i="11"/>
  <c r="G208" i="11"/>
  <c r="G206" i="11"/>
  <c r="G205" i="11"/>
  <c r="G204" i="11"/>
  <c r="G202" i="11"/>
  <c r="G201" i="11"/>
  <c r="G200" i="11"/>
  <c r="G198" i="11"/>
  <c r="G197" i="11"/>
  <c r="G196" i="11"/>
  <c r="G194" i="11"/>
  <c r="G193" i="11"/>
  <c r="G192" i="11"/>
  <c r="G190" i="11"/>
  <c r="G189" i="11"/>
  <c r="G188" i="11"/>
  <c r="G186" i="11"/>
  <c r="G185" i="11"/>
  <c r="G184" i="11"/>
  <c r="G182" i="11"/>
  <c r="G181" i="11"/>
  <c r="G180" i="11"/>
  <c r="G178" i="11"/>
  <c r="G177" i="11"/>
  <c r="G176" i="11"/>
  <c r="G174" i="11"/>
  <c r="G173" i="11"/>
  <c r="G172" i="11"/>
  <c r="G170" i="11"/>
  <c r="G169" i="11"/>
  <c r="G168" i="11"/>
  <c r="G166" i="11"/>
  <c r="G165" i="11"/>
  <c r="G164" i="11"/>
  <c r="G162" i="11"/>
  <c r="G161" i="11"/>
  <c r="G160" i="11"/>
  <c r="G158" i="11"/>
  <c r="G157" i="11"/>
  <c r="G156" i="11"/>
  <c r="G154" i="11"/>
  <c r="G153" i="11"/>
  <c r="G152" i="11"/>
  <c r="G150" i="11"/>
  <c r="G149" i="11"/>
  <c r="G148" i="11"/>
  <c r="G146" i="11"/>
  <c r="G145" i="11"/>
  <c r="G144" i="11"/>
  <c r="G142" i="11"/>
  <c r="G141" i="11"/>
  <c r="G140" i="11"/>
  <c r="G138" i="11"/>
  <c r="G137" i="11"/>
  <c r="G136" i="11"/>
  <c r="G134" i="11"/>
  <c r="G133" i="11"/>
  <c r="G132" i="11"/>
  <c r="G130" i="11"/>
  <c r="G129" i="11"/>
  <c r="G128" i="11"/>
  <c r="G126" i="11"/>
  <c r="G125" i="11"/>
  <c r="G124" i="11"/>
  <c r="G122" i="11"/>
  <c r="G121" i="11"/>
  <c r="G120" i="11"/>
  <c r="G118" i="11"/>
  <c r="G117" i="11"/>
  <c r="G116" i="11"/>
  <c r="G114" i="11"/>
  <c r="G113" i="11"/>
  <c r="G112" i="11"/>
  <c r="G110" i="11"/>
  <c r="G109" i="11"/>
  <c r="G108" i="11"/>
  <c r="G106" i="11"/>
  <c r="G105" i="11"/>
  <c r="G104" i="11"/>
  <c r="G102" i="11"/>
  <c r="G101" i="11"/>
  <c r="G100" i="11"/>
  <c r="G98" i="11"/>
  <c r="G97" i="11"/>
  <c r="G96" i="11"/>
  <c r="G94" i="11"/>
  <c r="G93" i="11"/>
  <c r="G92" i="11"/>
  <c r="G90" i="11"/>
  <c r="G89" i="11"/>
  <c r="G88" i="11"/>
  <c r="G86" i="11"/>
  <c r="G85" i="11"/>
  <c r="G84" i="11"/>
  <c r="G82" i="11"/>
  <c r="G81" i="11"/>
  <c r="G80" i="11"/>
  <c r="G78" i="11"/>
  <c r="G77" i="11"/>
  <c r="G76" i="11"/>
  <c r="G74" i="11"/>
  <c r="G73" i="11"/>
  <c r="G72" i="11"/>
  <c r="G69" i="11"/>
  <c r="G67" i="11"/>
  <c r="G65" i="11"/>
  <c r="G61" i="11"/>
  <c r="G59" i="11"/>
  <c r="G57" i="11"/>
  <c r="G53" i="11"/>
  <c r="G51" i="11"/>
  <c r="G49" i="11"/>
  <c r="G45" i="11"/>
  <c r="G43" i="11"/>
  <c r="G41" i="11"/>
  <c r="G37" i="11"/>
  <c r="G35" i="11"/>
  <c r="G33" i="11"/>
  <c r="G29" i="11"/>
  <c r="G27" i="11"/>
  <c r="G25" i="11"/>
  <c r="G21" i="11"/>
  <c r="G19" i="11"/>
  <c r="G17" i="11"/>
  <c r="F14" i="11"/>
  <c r="F12" i="11"/>
  <c r="F11" i="11"/>
  <c r="F573" i="11"/>
  <c r="G504" i="11"/>
  <c r="G496" i="11"/>
  <c r="G480" i="11"/>
  <c r="G472" i="11"/>
  <c r="G462" i="11"/>
  <c r="G454" i="11"/>
  <c r="G450" i="11"/>
  <c r="G446" i="11"/>
  <c r="G438" i="11"/>
  <c r="G434" i="11"/>
  <c r="G430" i="11"/>
  <c r="G422" i="11"/>
  <c r="G418" i="11"/>
  <c r="G414" i="11"/>
  <c r="G406" i="11"/>
  <c r="G402" i="11"/>
  <c r="G398" i="11"/>
  <c r="G390" i="11"/>
  <c r="G386" i="11"/>
  <c r="G382" i="11"/>
  <c r="G374" i="11"/>
  <c r="F368" i="11"/>
  <c r="F360" i="11"/>
  <c r="F344" i="11"/>
  <c r="G277" i="11"/>
  <c r="G273" i="11"/>
  <c r="G265" i="11"/>
  <c r="G595" i="11"/>
  <c r="G510" i="11"/>
  <c r="G494" i="11"/>
  <c r="G486" i="11"/>
  <c r="G478" i="11"/>
  <c r="G461" i="11"/>
  <c r="G457" i="11"/>
  <c r="G453" i="11"/>
  <c r="G445" i="11"/>
  <c r="G441" i="11"/>
  <c r="G437" i="11"/>
  <c r="G429" i="11"/>
  <c r="G425" i="11"/>
  <c r="G421" i="11"/>
  <c r="G413" i="11"/>
  <c r="G409" i="11"/>
  <c r="G405" i="11"/>
  <c r="G397" i="11"/>
  <c r="G393" i="11"/>
  <c r="G389" i="11"/>
  <c r="G381" i="11"/>
  <c r="G377" i="11"/>
  <c r="G373" i="11"/>
  <c r="F362" i="11"/>
  <c r="F354" i="11"/>
  <c r="F346" i="11"/>
  <c r="G274" i="11"/>
  <c r="G270" i="11"/>
  <c r="G266" i="11"/>
  <c r="G68" i="11"/>
  <c r="G66" i="11"/>
  <c r="G64" i="11"/>
  <c r="G60" i="11"/>
  <c r="G58" i="11"/>
  <c r="G56" i="11"/>
  <c r="G52" i="11"/>
  <c r="G50" i="11"/>
  <c r="G48" i="11"/>
  <c r="G44" i="11"/>
  <c r="G42" i="11"/>
  <c r="G40" i="11"/>
  <c r="G36" i="11"/>
  <c r="G34" i="11"/>
  <c r="G32" i="11"/>
  <c r="G28" i="11"/>
  <c r="G26" i="11"/>
  <c r="G24" i="11"/>
  <c r="G20" i="11"/>
  <c r="G18" i="11"/>
  <c r="G16" i="11"/>
  <c r="G587" i="11"/>
  <c r="G508" i="11"/>
  <c r="G500" i="11"/>
  <c r="G484" i="11"/>
  <c r="G476" i="11"/>
  <c r="G469" i="11"/>
  <c r="G460" i="11"/>
  <c r="G456" i="11"/>
  <c r="G452" i="11"/>
  <c r="G444" i="11"/>
  <c r="G440" i="11"/>
  <c r="G436" i="11"/>
  <c r="G428" i="11"/>
  <c r="G424" i="11"/>
  <c r="G420" i="11"/>
  <c r="G412" i="11"/>
  <c r="G408" i="11"/>
  <c r="G404" i="11"/>
  <c r="G396" i="11"/>
  <c r="G392" i="11"/>
  <c r="G388" i="11"/>
  <c r="G380" i="11"/>
  <c r="G376" i="11"/>
  <c r="G372" i="11"/>
  <c r="F356" i="11"/>
  <c r="F348" i="11"/>
  <c r="G279" i="11"/>
  <c r="G271" i="11"/>
  <c r="G267" i="11"/>
  <c r="F70" i="11"/>
  <c r="F10" i="11"/>
  <c r="F17" i="11"/>
  <c r="F21" i="11"/>
  <c r="F29" i="11"/>
  <c r="F33" i="11"/>
  <c r="F37" i="11"/>
  <c r="F45" i="11"/>
  <c r="F49" i="11"/>
  <c r="F53" i="11"/>
  <c r="F61" i="11"/>
  <c r="F65" i="11"/>
  <c r="E3" i="11"/>
  <c r="G12" i="11"/>
  <c r="F16" i="11"/>
  <c r="F20" i="11"/>
  <c r="F28" i="11"/>
  <c r="F32" i="11"/>
  <c r="F36" i="11"/>
  <c r="F44" i="11"/>
  <c r="F48" i="11"/>
  <c r="F52" i="11"/>
  <c r="F60" i="11"/>
  <c r="F64" i="11"/>
  <c r="F71" i="11"/>
  <c r="F3" i="11"/>
  <c r="H3" i="11"/>
  <c r="G14" i="11"/>
  <c r="F18" i="11"/>
  <c r="F26" i="11"/>
  <c r="F30" i="11"/>
  <c r="F34" i="11"/>
  <c r="F42" i="11"/>
  <c r="F46" i="11"/>
  <c r="F50" i="11"/>
  <c r="F58" i="11"/>
  <c r="F62" i="11"/>
  <c r="F66" i="11"/>
  <c r="D3" i="11"/>
  <c r="L3" i="11"/>
  <c r="M3" i="11" s="1"/>
  <c r="C635" i="11" s="1"/>
  <c r="A5" i="11"/>
  <c r="C5" i="11" s="1"/>
  <c r="D5" i="10"/>
  <c r="J3" i="10"/>
  <c r="M3" i="10" s="1"/>
  <c r="F3" i="10"/>
  <c r="E3" i="10"/>
  <c r="B8" i="1"/>
  <c r="B8" i="6"/>
  <c r="B8" i="4"/>
  <c r="J3" i="1"/>
  <c r="I3" i="1"/>
  <c r="C3" i="1"/>
  <c r="B3" i="1"/>
  <c r="A3" i="1"/>
  <c r="H3" i="6"/>
  <c r="G3" i="6"/>
  <c r="B3" i="6"/>
  <c r="C3" i="6"/>
  <c r="A3" i="6"/>
  <c r="C3" i="4"/>
  <c r="B3" i="4"/>
  <c r="F67" i="11" l="1"/>
  <c r="F51" i="11"/>
  <c r="G13" i="11"/>
  <c r="F47" i="11"/>
  <c r="F19" i="11"/>
  <c r="G635" i="11"/>
  <c r="G631" i="11"/>
  <c r="G627" i="11"/>
  <c r="G623" i="11"/>
  <c r="G619" i="11"/>
  <c r="G615" i="11"/>
  <c r="G611" i="11"/>
  <c r="G607" i="11"/>
  <c r="G603" i="11"/>
  <c r="G599" i="11"/>
  <c r="F602" i="11"/>
  <c r="F595" i="11"/>
  <c r="F591" i="11"/>
  <c r="F587" i="11"/>
  <c r="F583" i="11"/>
  <c r="F579" i="11"/>
  <c r="F601" i="11"/>
  <c r="F636" i="11"/>
  <c r="F628" i="11"/>
  <c r="F620" i="11"/>
  <c r="F612" i="11"/>
  <c r="F604" i="11"/>
  <c r="F571" i="11"/>
  <c r="F567" i="11"/>
  <c r="F563" i="11"/>
  <c r="F559" i="11"/>
  <c r="F555" i="11"/>
  <c r="F551" i="11"/>
  <c r="F547" i="11"/>
  <c r="F543" i="11"/>
  <c r="F539" i="11"/>
  <c r="F535" i="11"/>
  <c r="F531" i="11"/>
  <c r="F527" i="11"/>
  <c r="F523" i="11"/>
  <c r="F637" i="11"/>
  <c r="F629" i="11"/>
  <c r="F621" i="11"/>
  <c r="F613" i="11"/>
  <c r="F605" i="11"/>
  <c r="G518" i="11"/>
  <c r="F511" i="11"/>
  <c r="F507" i="11"/>
  <c r="F503" i="11"/>
  <c r="F499" i="11"/>
  <c r="F495" i="11"/>
  <c r="F491" i="11"/>
  <c r="F487" i="11"/>
  <c r="F483" i="11"/>
  <c r="F479" i="11"/>
  <c r="F475" i="11"/>
  <c r="F576" i="11"/>
  <c r="G515" i="11"/>
  <c r="G586" i="11"/>
  <c r="G570" i="11"/>
  <c r="G562" i="11"/>
  <c r="G554" i="11"/>
  <c r="G546" i="11"/>
  <c r="G538" i="11"/>
  <c r="G530" i="11"/>
  <c r="G522" i="11"/>
  <c r="F471" i="11"/>
  <c r="F464" i="11"/>
  <c r="F460" i="11"/>
  <c r="F456" i="11"/>
  <c r="F452" i="11"/>
  <c r="F448" i="11"/>
  <c r="F444" i="11"/>
  <c r="F440" i="11"/>
  <c r="F436" i="11"/>
  <c r="F432" i="11"/>
  <c r="F428" i="11"/>
  <c r="F424" i="11"/>
  <c r="F420" i="11"/>
  <c r="F416" i="11"/>
  <c r="F412" i="11"/>
  <c r="F408" i="11"/>
  <c r="F404" i="11"/>
  <c r="F400" i="11"/>
  <c r="F396" i="11"/>
  <c r="F63" i="11"/>
  <c r="F31" i="11"/>
  <c r="G3" i="11"/>
  <c r="G638" i="11"/>
  <c r="G633" i="11"/>
  <c r="G628" i="11"/>
  <c r="G622" i="11"/>
  <c r="G617" i="11"/>
  <c r="G612" i="11"/>
  <c r="G606" i="11"/>
  <c r="G601" i="11"/>
  <c r="G596" i="11"/>
  <c r="F594" i="11"/>
  <c r="F589" i="11"/>
  <c r="F584" i="11"/>
  <c r="F578" i="11"/>
  <c r="F597" i="11"/>
  <c r="F630" i="11"/>
  <c r="F618" i="11"/>
  <c r="F608" i="11"/>
  <c r="G572" i="11"/>
  <c r="F566" i="11"/>
  <c r="F561" i="11"/>
  <c r="F556" i="11"/>
  <c r="F550" i="11"/>
  <c r="F545" i="11"/>
  <c r="F540" i="11"/>
  <c r="F534" i="11"/>
  <c r="F529" i="11"/>
  <c r="F524" i="11"/>
  <c r="F635" i="11"/>
  <c r="F625" i="11"/>
  <c r="F615" i="11"/>
  <c r="G575" i="11"/>
  <c r="G514" i="11"/>
  <c r="F508" i="11"/>
  <c r="F502" i="11"/>
  <c r="F497" i="11"/>
  <c r="F492" i="11"/>
  <c r="F486" i="11"/>
  <c r="F481" i="11"/>
  <c r="F476" i="11"/>
  <c r="F572" i="11"/>
  <c r="G594" i="11"/>
  <c r="F575" i="11"/>
  <c r="G560" i="11"/>
  <c r="G550" i="11"/>
  <c r="G540" i="11"/>
  <c r="G528" i="11"/>
  <c r="F516" i="11"/>
  <c r="F465" i="11"/>
  <c r="F459" i="11"/>
  <c r="F454" i="11"/>
  <c r="F449" i="11"/>
  <c r="F443" i="11"/>
  <c r="F438" i="11"/>
  <c r="F433" i="11"/>
  <c r="F427" i="11"/>
  <c r="F422" i="11"/>
  <c r="F417" i="11"/>
  <c r="F411" i="11"/>
  <c r="F406" i="11"/>
  <c r="F401" i="11"/>
  <c r="F395" i="11"/>
  <c r="F391" i="11"/>
  <c r="F387" i="11"/>
  <c r="F383" i="11"/>
  <c r="F379" i="11"/>
  <c r="F375" i="11"/>
  <c r="G592" i="11"/>
  <c r="G571" i="11"/>
  <c r="G563" i="11"/>
  <c r="G555" i="11"/>
  <c r="G547" i="11"/>
  <c r="G539" i="11"/>
  <c r="G531" i="11"/>
  <c r="G523" i="11"/>
  <c r="F470" i="11"/>
  <c r="G585" i="11"/>
  <c r="G466" i="11"/>
  <c r="G365" i="11"/>
  <c r="G357" i="11"/>
  <c r="G349" i="11"/>
  <c r="G589" i="11"/>
  <c r="G370" i="11"/>
  <c r="G362" i="11"/>
  <c r="G354" i="11"/>
  <c r="G346" i="11"/>
  <c r="F340" i="11"/>
  <c r="F336" i="11"/>
  <c r="F332" i="11"/>
  <c r="F328" i="11"/>
  <c r="F324" i="11"/>
  <c r="F320" i="11"/>
  <c r="F316" i="11"/>
  <c r="F312" i="11"/>
  <c r="F308" i="11"/>
  <c r="F304" i="11"/>
  <c r="F300" i="11"/>
  <c r="F296" i="11"/>
  <c r="F292" i="11"/>
  <c r="F288" i="11"/>
  <c r="F284" i="11"/>
  <c r="G583" i="11"/>
  <c r="G499" i="11"/>
  <c r="G483" i="11"/>
  <c r="F369" i="11"/>
  <c r="F353" i="11"/>
  <c r="G340" i="11"/>
  <c r="G336" i="11"/>
  <c r="G332" i="11"/>
  <c r="G328" i="11"/>
  <c r="G324" i="11"/>
  <c r="G320" i="11"/>
  <c r="G316" i="11"/>
  <c r="G312" i="11"/>
  <c r="G308" i="11"/>
  <c r="G304" i="11"/>
  <c r="G300" i="11"/>
  <c r="G296" i="11"/>
  <c r="G292" i="11"/>
  <c r="G288" i="11"/>
  <c r="G284" i="11"/>
  <c r="F279" i="11"/>
  <c r="F271" i="11"/>
  <c r="F15" i="11"/>
  <c r="G505" i="11"/>
  <c r="G489" i="11"/>
  <c r="G473" i="11"/>
  <c r="F363" i="11"/>
  <c r="F347" i="11"/>
  <c r="F276" i="11"/>
  <c r="F268" i="11"/>
  <c r="F262" i="11"/>
  <c r="F258" i="11"/>
  <c r="F254" i="11"/>
  <c r="F250" i="11"/>
  <c r="F246" i="11"/>
  <c r="F242" i="11"/>
  <c r="F238" i="11"/>
  <c r="F234" i="11"/>
  <c r="F230" i="11"/>
  <c r="F226" i="11"/>
  <c r="F222" i="11"/>
  <c r="F218" i="11"/>
  <c r="F214" i="11"/>
  <c r="F210" i="11"/>
  <c r="F206" i="11"/>
  <c r="F202" i="11"/>
  <c r="F198" i="11"/>
  <c r="F194" i="11"/>
  <c r="F190" i="11"/>
  <c r="F186" i="11"/>
  <c r="F182" i="11"/>
  <c r="F178" i="11"/>
  <c r="F174" i="11"/>
  <c r="F170" i="11"/>
  <c r="F166" i="11"/>
  <c r="F162" i="11"/>
  <c r="F158" i="11"/>
  <c r="F154" i="11"/>
  <c r="F150" i="11"/>
  <c r="F146" i="11"/>
  <c r="F142" i="11"/>
  <c r="F138" i="11"/>
  <c r="F134" i="11"/>
  <c r="F130" i="11"/>
  <c r="F126" i="11"/>
  <c r="F122" i="11"/>
  <c r="F118" i="11"/>
  <c r="F54" i="11"/>
  <c r="F38" i="11"/>
  <c r="F22" i="11"/>
  <c r="F56" i="11"/>
  <c r="F40" i="11"/>
  <c r="F24" i="11"/>
  <c r="G11" i="11"/>
  <c r="F57" i="11"/>
  <c r="F41" i="11"/>
  <c r="F25" i="11"/>
  <c r="F68" i="11"/>
  <c r="G275" i="11"/>
  <c r="F364" i="11"/>
  <c r="G384" i="11"/>
  <c r="G400" i="11"/>
  <c r="G416" i="11"/>
  <c r="G432" i="11"/>
  <c r="G448" i="11"/>
  <c r="G464" i="11"/>
  <c r="G492" i="11"/>
  <c r="F13" i="11"/>
  <c r="G22" i="11"/>
  <c r="G30" i="11"/>
  <c r="G38" i="11"/>
  <c r="G46" i="11"/>
  <c r="G54" i="11"/>
  <c r="G62" i="11"/>
  <c r="G70" i="11"/>
  <c r="G278" i="11"/>
  <c r="F370" i="11"/>
  <c r="G385" i="11"/>
  <c r="G401" i="11"/>
  <c r="G417" i="11"/>
  <c r="G433" i="11"/>
  <c r="G449" i="11"/>
  <c r="G465" i="11"/>
  <c r="G502" i="11"/>
  <c r="G269" i="11"/>
  <c r="F352" i="11"/>
  <c r="G378" i="11"/>
  <c r="G394" i="11"/>
  <c r="G410" i="11"/>
  <c r="G426" i="11"/>
  <c r="G442" i="11"/>
  <c r="G458" i="11"/>
  <c r="G488" i="11"/>
  <c r="G10" i="11"/>
  <c r="G15" i="11"/>
  <c r="G23" i="11"/>
  <c r="G31" i="11"/>
  <c r="G39" i="11"/>
  <c r="G47" i="11"/>
  <c r="G55" i="11"/>
  <c r="G63" i="11"/>
  <c r="G71" i="11"/>
  <c r="G75" i="11"/>
  <c r="G79" i="11"/>
  <c r="G83" i="11"/>
  <c r="G87" i="11"/>
  <c r="G91" i="11"/>
  <c r="G95" i="11"/>
  <c r="G99" i="11"/>
  <c r="G103" i="11"/>
  <c r="G107" i="11"/>
  <c r="G111" i="11"/>
  <c r="G115" i="11"/>
  <c r="G119" i="11"/>
  <c r="G123" i="11"/>
  <c r="G127" i="11"/>
  <c r="G131" i="11"/>
  <c r="G135" i="11"/>
  <c r="G139" i="11"/>
  <c r="G143" i="11"/>
  <c r="G147" i="11"/>
  <c r="G151" i="11"/>
  <c r="G155" i="11"/>
  <c r="G159" i="11"/>
  <c r="G163" i="11"/>
  <c r="G167" i="11"/>
  <c r="G171" i="11"/>
  <c r="G175" i="11"/>
  <c r="G179" i="11"/>
  <c r="G183" i="11"/>
  <c r="G187" i="11"/>
  <c r="G191" i="11"/>
  <c r="G195" i="11"/>
  <c r="G199" i="11"/>
  <c r="G203" i="11"/>
  <c r="G207" i="11"/>
  <c r="G211" i="11"/>
  <c r="G215" i="11"/>
  <c r="G219" i="11"/>
  <c r="G223" i="11"/>
  <c r="G227" i="11"/>
  <c r="G231" i="11"/>
  <c r="G235" i="11"/>
  <c r="G239" i="11"/>
  <c r="G243" i="11"/>
  <c r="G247" i="11"/>
  <c r="G251" i="11"/>
  <c r="G255" i="11"/>
  <c r="G259" i="11"/>
  <c r="G263" i="11"/>
  <c r="G276" i="11"/>
  <c r="F358" i="11"/>
  <c r="G383" i="11"/>
  <c r="G399" i="11"/>
  <c r="G415" i="11"/>
  <c r="G431" i="11"/>
  <c r="G447" i="11"/>
  <c r="G463" i="11"/>
  <c r="G49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1" i="11"/>
  <c r="F127" i="11"/>
  <c r="F132" i="11"/>
  <c r="F137" i="11"/>
  <c r="F143" i="11"/>
  <c r="F148" i="11"/>
  <c r="F153" i="11"/>
  <c r="F159" i="11"/>
  <c r="F164" i="11"/>
  <c r="F169" i="11"/>
  <c r="F175" i="11"/>
  <c r="F180" i="11"/>
  <c r="F185" i="11"/>
  <c r="F191" i="11"/>
  <c r="F196" i="11"/>
  <c r="F201" i="11"/>
  <c r="F207" i="11"/>
  <c r="F212" i="11"/>
  <c r="F217" i="11"/>
  <c r="F223" i="11"/>
  <c r="F228" i="11"/>
  <c r="F233" i="11"/>
  <c r="F239" i="11"/>
  <c r="F244" i="11"/>
  <c r="F249" i="11"/>
  <c r="F255" i="11"/>
  <c r="F260" i="11"/>
  <c r="F266" i="11"/>
  <c r="F278" i="11"/>
  <c r="F355" i="11"/>
  <c r="G467" i="11"/>
  <c r="G493" i="11"/>
  <c r="F519" i="11"/>
  <c r="F269" i="11"/>
  <c r="G281" i="11"/>
  <c r="G286" i="11"/>
  <c r="G291" i="11"/>
  <c r="G297" i="11"/>
  <c r="G302" i="11"/>
  <c r="G307" i="11"/>
  <c r="G313" i="11"/>
  <c r="G318" i="11"/>
  <c r="G323" i="11"/>
  <c r="G329" i="11"/>
  <c r="G334" i="11"/>
  <c r="G339" i="11"/>
  <c r="F357" i="11"/>
  <c r="G475" i="11"/>
  <c r="G495" i="11"/>
  <c r="F281" i="11"/>
  <c r="F286" i="11"/>
  <c r="F291" i="11"/>
  <c r="F297" i="11"/>
  <c r="F302" i="11"/>
  <c r="F307" i="11"/>
  <c r="F313" i="11"/>
  <c r="F318" i="11"/>
  <c r="F323" i="11"/>
  <c r="F329" i="11"/>
  <c r="F334" i="11"/>
  <c r="F339" i="11"/>
  <c r="G348" i="11"/>
  <c r="G358" i="11"/>
  <c r="G368" i="11"/>
  <c r="G343" i="11"/>
  <c r="G353" i="11"/>
  <c r="G363" i="11"/>
  <c r="G470" i="11"/>
  <c r="F466" i="11"/>
  <c r="G521" i="11"/>
  <c r="G533" i="11"/>
  <c r="G543" i="11"/>
  <c r="G553" i="11"/>
  <c r="G565" i="11"/>
  <c r="G584" i="11"/>
  <c r="F374" i="11"/>
  <c r="F380" i="11"/>
  <c r="F385" i="11"/>
  <c r="F390" i="11"/>
  <c r="F397" i="11"/>
  <c r="F403" i="11"/>
  <c r="F410" i="11"/>
  <c r="F418" i="11"/>
  <c r="F425" i="11"/>
  <c r="F431" i="11"/>
  <c r="F439" i="11"/>
  <c r="F446" i="11"/>
  <c r="F453" i="11"/>
  <c r="F461" i="11"/>
  <c r="F469" i="11"/>
  <c r="G526" i="11"/>
  <c r="G542" i="11"/>
  <c r="G556" i="11"/>
  <c r="G568" i="11"/>
  <c r="G513" i="11"/>
  <c r="F473" i="11"/>
  <c r="F480" i="11"/>
  <c r="F488" i="11"/>
  <c r="F494" i="11"/>
  <c r="F501" i="11"/>
  <c r="F509" i="11"/>
  <c r="F574" i="11"/>
  <c r="F611" i="11"/>
  <c r="F627" i="11"/>
  <c r="F521" i="11"/>
  <c r="F528" i="11"/>
  <c r="F536" i="11"/>
  <c r="F542" i="11"/>
  <c r="F549" i="11"/>
  <c r="F557" i="11"/>
  <c r="F564" i="11"/>
  <c r="F570" i="11"/>
  <c r="F610" i="11"/>
  <c r="F624" i="11"/>
  <c r="F638" i="11"/>
  <c r="F580" i="11"/>
  <c r="F586" i="11"/>
  <c r="F593" i="11"/>
  <c r="G597" i="11"/>
  <c r="G604" i="11"/>
  <c r="G610" i="11"/>
  <c r="G618" i="11"/>
  <c r="G625" i="11"/>
  <c r="G632" i="11"/>
  <c r="F27" i="11"/>
  <c r="J10" i="11"/>
  <c r="F59" i="11"/>
  <c r="N3" i="11"/>
  <c r="O3" i="11" s="1"/>
  <c r="C44" i="11"/>
  <c r="C106" i="11"/>
  <c r="C190" i="11"/>
  <c r="C299" i="11"/>
  <c r="C526" i="11"/>
  <c r="C599" i="11"/>
  <c r="C63" i="11"/>
  <c r="C126" i="11"/>
  <c r="C214" i="11"/>
  <c r="C331" i="11"/>
  <c r="C416" i="11"/>
  <c r="C524" i="11"/>
  <c r="C607" i="11"/>
  <c r="C53" i="11"/>
  <c r="C31" i="11"/>
  <c r="C150" i="11"/>
  <c r="C234" i="11"/>
  <c r="C415" i="11"/>
  <c r="C615" i="11"/>
  <c r="C343" i="11"/>
  <c r="C86" i="11"/>
  <c r="C170" i="11"/>
  <c r="C254" i="11"/>
  <c r="C623" i="11"/>
  <c r="C21" i="11"/>
  <c r="C39" i="11"/>
  <c r="C28" i="11"/>
  <c r="C90" i="11"/>
  <c r="C110" i="11"/>
  <c r="C134" i="11"/>
  <c r="C154" i="11"/>
  <c r="C174" i="11"/>
  <c r="C198" i="11"/>
  <c r="C218" i="11"/>
  <c r="C238" i="11"/>
  <c r="C262" i="11"/>
  <c r="C557" i="11"/>
  <c r="C311" i="11"/>
  <c r="C375" i="11"/>
  <c r="C439" i="11"/>
  <c r="C424" i="11"/>
  <c r="C491" i="11"/>
  <c r="C542" i="11"/>
  <c r="C494" i="11"/>
  <c r="C540" i="11"/>
  <c r="C575" i="11"/>
  <c r="C597" i="11"/>
  <c r="C605" i="11"/>
  <c r="C613" i="11"/>
  <c r="C621" i="11"/>
  <c r="C637" i="11"/>
  <c r="C47" i="11"/>
  <c r="C15" i="11"/>
  <c r="C74" i="11"/>
  <c r="C94" i="11"/>
  <c r="C118" i="11"/>
  <c r="C138" i="11"/>
  <c r="C158" i="11"/>
  <c r="C182" i="11"/>
  <c r="C202" i="11"/>
  <c r="C222" i="11"/>
  <c r="C246" i="11"/>
  <c r="C283" i="11"/>
  <c r="C315" i="11"/>
  <c r="C383" i="11"/>
  <c r="C447" i="11"/>
  <c r="C384" i="11"/>
  <c r="C448" i="11"/>
  <c r="C499" i="11"/>
  <c r="C502" i="11"/>
  <c r="C515" i="11"/>
  <c r="C603" i="11"/>
  <c r="C611" i="11"/>
  <c r="C619" i="11"/>
  <c r="C631" i="11"/>
  <c r="C70" i="11"/>
  <c r="C55" i="11"/>
  <c r="C23" i="11"/>
  <c r="C359" i="11"/>
  <c r="C565" i="11"/>
  <c r="C78" i="11"/>
  <c r="C102" i="11"/>
  <c r="C122" i="11"/>
  <c r="C142" i="11"/>
  <c r="C166" i="11"/>
  <c r="C186" i="11"/>
  <c r="C206" i="11"/>
  <c r="C230" i="11"/>
  <c r="C250" i="11"/>
  <c r="C537" i="11"/>
  <c r="C10" i="11"/>
  <c r="C545" i="11"/>
  <c r="C295" i="11"/>
  <c r="C327" i="11"/>
  <c r="C407" i="11"/>
  <c r="C551" i="11"/>
  <c r="C392" i="11"/>
  <c r="C456" i="11"/>
  <c r="C594" i="11"/>
  <c r="C601" i="11"/>
  <c r="C609" i="11"/>
  <c r="C617" i="11"/>
  <c r="C629" i="11"/>
  <c r="C287" i="11"/>
  <c r="C303" i="11"/>
  <c r="C319" i="11"/>
  <c r="C335" i="11"/>
  <c r="C391" i="11"/>
  <c r="C423" i="11"/>
  <c r="C455" i="11"/>
  <c r="C400" i="11"/>
  <c r="C432" i="11"/>
  <c r="C464" i="11"/>
  <c r="C523" i="11"/>
  <c r="C475" i="11"/>
  <c r="C507" i="11"/>
  <c r="C558" i="11"/>
  <c r="C478" i="11"/>
  <c r="C510" i="11"/>
  <c r="C556" i="11"/>
  <c r="C519" i="11"/>
  <c r="C578" i="11"/>
  <c r="C581" i="11"/>
  <c r="C598" i="11"/>
  <c r="C600" i="11"/>
  <c r="C602" i="11"/>
  <c r="C604" i="11"/>
  <c r="C606" i="11"/>
  <c r="C608" i="11"/>
  <c r="C610" i="11"/>
  <c r="C612" i="11"/>
  <c r="C614" i="11"/>
  <c r="C616" i="11"/>
  <c r="C618" i="11"/>
  <c r="C620" i="11"/>
  <c r="C622" i="11"/>
  <c r="C627" i="11"/>
  <c r="P3" i="11"/>
  <c r="C66" i="11"/>
  <c r="C58" i="11"/>
  <c r="C593" i="11"/>
  <c r="C577" i="11"/>
  <c r="C590" i="11"/>
  <c r="C574" i="11"/>
  <c r="C517" i="11"/>
  <c r="C548" i="11"/>
  <c r="C498" i="11"/>
  <c r="C482" i="11"/>
  <c r="C550" i="11"/>
  <c r="C516" i="11"/>
  <c r="C503" i="11"/>
  <c r="C487" i="11"/>
  <c r="C539" i="11"/>
  <c r="C452" i="11"/>
  <c r="C436" i="11"/>
  <c r="C420" i="11"/>
  <c r="C404" i="11"/>
  <c r="C388" i="11"/>
  <c r="C372" i="11"/>
  <c r="C364" i="11"/>
  <c r="C356" i="11"/>
  <c r="C348" i="11"/>
  <c r="C280" i="11"/>
  <c r="C276" i="11"/>
  <c r="C272" i="11"/>
  <c r="C268" i="11"/>
  <c r="C535" i="11"/>
  <c r="C451" i="11"/>
  <c r="C435" i="11"/>
  <c r="C419" i="11"/>
  <c r="C403" i="11"/>
  <c r="C387" i="11"/>
  <c r="C341" i="11"/>
  <c r="C333" i="11"/>
  <c r="C325" i="11"/>
  <c r="C317" i="11"/>
  <c r="C309" i="11"/>
  <c r="C301" i="11"/>
  <c r="C293" i="11"/>
  <c r="C285" i="11"/>
  <c r="C279" i="11"/>
  <c r="C275" i="11"/>
  <c r="C271" i="11"/>
  <c r="C267" i="11"/>
  <c r="C525" i="11"/>
  <c r="C357" i="11"/>
  <c r="C264" i="11"/>
  <c r="C256" i="11"/>
  <c r="C248" i="11"/>
  <c r="C240" i="11"/>
  <c r="C232" i="11"/>
  <c r="C224" i="11"/>
  <c r="C216" i="11"/>
  <c r="C208" i="11"/>
  <c r="C200" i="11"/>
  <c r="C192" i="11"/>
  <c r="C184" i="11"/>
  <c r="C176" i="11"/>
  <c r="C168" i="11"/>
  <c r="C160" i="11"/>
  <c r="C152" i="11"/>
  <c r="C144" i="11"/>
  <c r="C136" i="11"/>
  <c r="C128" i="11"/>
  <c r="C120" i="11"/>
  <c r="C112" i="11"/>
  <c r="C104" i="11"/>
  <c r="C96" i="11"/>
  <c r="C88" i="11"/>
  <c r="C80" i="11"/>
  <c r="C72" i="11"/>
  <c r="C533" i="11"/>
  <c r="C20" i="11"/>
  <c r="C52" i="11"/>
  <c r="C29" i="11"/>
  <c r="C61" i="11"/>
  <c r="C62" i="11"/>
  <c r="C638" i="11"/>
  <c r="C636" i="11"/>
  <c r="C634" i="11"/>
  <c r="C632" i="11"/>
  <c r="C630" i="11"/>
  <c r="C628" i="11"/>
  <c r="C626" i="11"/>
  <c r="C624" i="11"/>
  <c r="C46" i="11"/>
  <c r="C54" i="11"/>
  <c r="C585" i="11"/>
  <c r="C573" i="11"/>
  <c r="C582" i="11"/>
  <c r="C513" i="11"/>
  <c r="C564" i="11"/>
  <c r="C532" i="11"/>
  <c r="C506" i="11"/>
  <c r="C490" i="11"/>
  <c r="C474" i="11"/>
  <c r="C566" i="11"/>
  <c r="C534" i="11"/>
  <c r="C511" i="11"/>
  <c r="C495" i="11"/>
  <c r="C479" i="11"/>
  <c r="C571" i="11"/>
  <c r="C460" i="11"/>
  <c r="C444" i="11"/>
  <c r="C428" i="11"/>
  <c r="C412" i="11"/>
  <c r="C396" i="11"/>
  <c r="C380" i="11"/>
  <c r="C368" i="11"/>
  <c r="C360" i="11"/>
  <c r="C352" i="11"/>
  <c r="C344" i="11"/>
  <c r="C278" i="11"/>
  <c r="C274" i="11"/>
  <c r="C270" i="11"/>
  <c r="C266" i="11"/>
  <c r="C567" i="11"/>
  <c r="C459" i="11"/>
  <c r="C443" i="11"/>
  <c r="C427" i="11"/>
  <c r="C411" i="11"/>
  <c r="C395" i="11"/>
  <c r="C379" i="11"/>
  <c r="C337" i="11"/>
  <c r="C329" i="11"/>
  <c r="C321" i="11"/>
  <c r="C313" i="11"/>
  <c r="C305" i="11"/>
  <c r="C297" i="11"/>
  <c r="C289" i="11"/>
  <c r="C281" i="11"/>
  <c r="C277" i="11"/>
  <c r="C273" i="11"/>
  <c r="C269" i="11"/>
  <c r="C265" i="11"/>
  <c r="C569" i="11"/>
  <c r="C365" i="11"/>
  <c r="C349" i="11"/>
  <c r="C260" i="11"/>
  <c r="C252" i="11"/>
  <c r="C244" i="11"/>
  <c r="C236" i="11"/>
  <c r="C228" i="11"/>
  <c r="C220" i="11"/>
  <c r="C212" i="11"/>
  <c r="C204" i="11"/>
  <c r="C196" i="11"/>
  <c r="C188" i="11"/>
  <c r="C180" i="11"/>
  <c r="C172" i="11"/>
  <c r="C164" i="11"/>
  <c r="C156" i="11"/>
  <c r="C148" i="11"/>
  <c r="C140" i="11"/>
  <c r="C132" i="11"/>
  <c r="C124" i="11"/>
  <c r="C116" i="11"/>
  <c r="C108" i="11"/>
  <c r="C100" i="11"/>
  <c r="C92" i="11"/>
  <c r="C84" i="11"/>
  <c r="C76" i="11"/>
  <c r="C13" i="11"/>
  <c r="C36" i="11"/>
  <c r="C68" i="11"/>
  <c r="C14" i="11"/>
  <c r="C12" i="11"/>
  <c r="C45" i="11"/>
  <c r="C37" i="11"/>
  <c r="C11" i="11"/>
  <c r="C67" i="11"/>
  <c r="C59" i="11"/>
  <c r="C51" i="11"/>
  <c r="C43" i="11"/>
  <c r="C35" i="11"/>
  <c r="C27" i="11"/>
  <c r="C19" i="11"/>
  <c r="C60" i="11"/>
  <c r="C69" i="11"/>
  <c r="C351" i="11"/>
  <c r="C367" i="11"/>
  <c r="C82" i="11"/>
  <c r="C98" i="11"/>
  <c r="C114" i="11"/>
  <c r="C130" i="11"/>
  <c r="C146" i="11"/>
  <c r="C162" i="11"/>
  <c r="C178" i="11"/>
  <c r="C194" i="11"/>
  <c r="C210" i="11"/>
  <c r="C226" i="11"/>
  <c r="C242" i="11"/>
  <c r="C258" i="11"/>
  <c r="C291" i="11"/>
  <c r="C307" i="11"/>
  <c r="C323" i="11"/>
  <c r="C339" i="11"/>
  <c r="C399" i="11"/>
  <c r="C431" i="11"/>
  <c r="C463" i="11"/>
  <c r="C376" i="11"/>
  <c r="C408" i="11"/>
  <c r="C440" i="11"/>
  <c r="C555" i="11"/>
  <c r="C483" i="11"/>
  <c r="C486" i="11"/>
  <c r="C572" i="11"/>
  <c r="C586" i="11"/>
  <c r="C589" i="11"/>
  <c r="C625" i="11"/>
  <c r="C633" i="11"/>
  <c r="K3" i="10"/>
  <c r="L3" i="10" s="1"/>
  <c r="C518" i="11"/>
  <c r="C73" i="11"/>
  <c r="C77" i="11"/>
  <c r="C81" i="11"/>
  <c r="C85" i="11"/>
  <c r="C89" i="11"/>
  <c r="C93" i="11"/>
  <c r="C97" i="11"/>
  <c r="C101" i="11"/>
  <c r="C105" i="11"/>
  <c r="C109" i="11"/>
  <c r="C113" i="11"/>
  <c r="C117" i="11"/>
  <c r="C121" i="11"/>
  <c r="C125" i="11"/>
  <c r="C129" i="11"/>
  <c r="C133" i="11"/>
  <c r="C137" i="11"/>
  <c r="C141" i="11"/>
  <c r="C145" i="11"/>
  <c r="C149" i="11"/>
  <c r="C153" i="11"/>
  <c r="C157" i="11"/>
  <c r="C161" i="11"/>
  <c r="C165" i="11"/>
  <c r="C169" i="11"/>
  <c r="C173" i="11"/>
  <c r="C177" i="11"/>
  <c r="C181" i="11"/>
  <c r="C185" i="11"/>
  <c r="C189" i="11"/>
  <c r="C193" i="11"/>
  <c r="C197" i="11"/>
  <c r="C201" i="11"/>
  <c r="C205" i="11"/>
  <c r="C209" i="11"/>
  <c r="C213" i="11"/>
  <c r="C217" i="11"/>
  <c r="C221" i="11"/>
  <c r="C225" i="11"/>
  <c r="C229" i="11"/>
  <c r="C233" i="11"/>
  <c r="C237" i="11"/>
  <c r="C241" i="11"/>
  <c r="C245" i="11"/>
  <c r="C249" i="11"/>
  <c r="C253" i="11"/>
  <c r="C257" i="11"/>
  <c r="C261" i="11"/>
  <c r="C521" i="11"/>
  <c r="C355" i="11"/>
  <c r="C371" i="11"/>
  <c r="C353" i="11"/>
  <c r="C369" i="11"/>
  <c r="C561" i="11"/>
  <c r="C282" i="11"/>
  <c r="C286" i="11"/>
  <c r="C290" i="11"/>
  <c r="C294" i="11"/>
  <c r="C298" i="11"/>
  <c r="C302" i="11"/>
  <c r="C306" i="11"/>
  <c r="C310" i="11"/>
  <c r="C314" i="11"/>
  <c r="C318" i="11"/>
  <c r="C322" i="11"/>
  <c r="C326" i="11"/>
  <c r="C330" i="11"/>
  <c r="C334" i="11"/>
  <c r="C338" i="11"/>
  <c r="C342" i="11"/>
  <c r="C350" i="11"/>
  <c r="C358" i="11"/>
  <c r="C366" i="11"/>
  <c r="C373" i="11"/>
  <c r="C381" i="11"/>
  <c r="C389" i="11"/>
  <c r="C397" i="11"/>
  <c r="C405" i="11"/>
  <c r="C413" i="11"/>
  <c r="C421" i="11"/>
  <c r="C429" i="11"/>
  <c r="C437" i="11"/>
  <c r="C445" i="11"/>
  <c r="C453" i="11"/>
  <c r="C461" i="11"/>
  <c r="C527" i="11"/>
  <c r="C559" i="11"/>
  <c r="C378" i="11"/>
  <c r="C386" i="11"/>
  <c r="C394" i="11"/>
  <c r="C402" i="11"/>
  <c r="C410" i="11"/>
  <c r="C418" i="11"/>
  <c r="C426" i="11"/>
  <c r="C434" i="11"/>
  <c r="C442" i="11"/>
  <c r="C450" i="11"/>
  <c r="C458" i="11"/>
  <c r="C531" i="11"/>
  <c r="C563" i="11"/>
  <c r="C473" i="11"/>
  <c r="C481" i="11"/>
  <c r="C489" i="11"/>
  <c r="C497" i="11"/>
  <c r="C505" i="11"/>
  <c r="C530" i="11"/>
  <c r="C546" i="11"/>
  <c r="C562" i="11"/>
  <c r="C476" i="11"/>
  <c r="C484" i="11"/>
  <c r="C492" i="11"/>
  <c r="C500" i="11"/>
  <c r="C508" i="11"/>
  <c r="C520" i="11"/>
  <c r="C536" i="11"/>
  <c r="C552" i="11"/>
  <c r="C568" i="11"/>
  <c r="C469" i="11"/>
  <c r="C466" i="11"/>
  <c r="C470" i="11"/>
  <c r="C584" i="11"/>
  <c r="C592" i="11"/>
  <c r="C583" i="11"/>
  <c r="C591" i="11"/>
  <c r="C22" i="11"/>
  <c r="C38" i="11"/>
  <c r="Q3" i="11"/>
  <c r="C26" i="11"/>
  <c r="C42" i="11"/>
  <c r="U14" i="11"/>
  <c r="H7" i="11"/>
  <c r="U15" i="11"/>
  <c r="U12" i="11"/>
  <c r="F5" i="11"/>
  <c r="A7" i="11" s="1"/>
  <c r="U13" i="11"/>
  <c r="C65" i="11"/>
  <c r="C57" i="11"/>
  <c r="C49" i="11"/>
  <c r="C41" i="11"/>
  <c r="C33" i="11"/>
  <c r="C25" i="11"/>
  <c r="C17" i="11"/>
  <c r="C64" i="11"/>
  <c r="C56" i="11"/>
  <c r="C48" i="11"/>
  <c r="C40" i="11"/>
  <c r="C32" i="11"/>
  <c r="C24" i="11"/>
  <c r="C16" i="11"/>
  <c r="C71" i="11"/>
  <c r="C549" i="11"/>
  <c r="C75" i="11"/>
  <c r="C79" i="11"/>
  <c r="C83" i="11"/>
  <c r="C87" i="11"/>
  <c r="C91" i="11"/>
  <c r="C95" i="11"/>
  <c r="C99" i="11"/>
  <c r="C103" i="11"/>
  <c r="C107" i="11"/>
  <c r="C111" i="11"/>
  <c r="C115" i="11"/>
  <c r="C119" i="11"/>
  <c r="C123" i="11"/>
  <c r="C127" i="11"/>
  <c r="C131" i="11"/>
  <c r="C135" i="11"/>
  <c r="C139" i="11"/>
  <c r="C143" i="11"/>
  <c r="C147" i="11"/>
  <c r="C151" i="11"/>
  <c r="C155" i="11"/>
  <c r="C159" i="11"/>
  <c r="C163" i="11"/>
  <c r="C167" i="11"/>
  <c r="C171" i="11"/>
  <c r="C175" i="11"/>
  <c r="C179" i="11"/>
  <c r="C183" i="11"/>
  <c r="C187" i="11"/>
  <c r="C191" i="11"/>
  <c r="C195" i="11"/>
  <c r="C199" i="11"/>
  <c r="C203" i="11"/>
  <c r="C207" i="11"/>
  <c r="C211" i="11"/>
  <c r="C215" i="11"/>
  <c r="C219" i="11"/>
  <c r="C223" i="11"/>
  <c r="C227" i="11"/>
  <c r="C231" i="11"/>
  <c r="C235" i="11"/>
  <c r="C239" i="11"/>
  <c r="C243" i="11"/>
  <c r="C247" i="11"/>
  <c r="C251" i="11"/>
  <c r="C255" i="11"/>
  <c r="C259" i="11"/>
  <c r="C263" i="11"/>
  <c r="C553" i="11"/>
  <c r="C347" i="11"/>
  <c r="C363" i="11"/>
  <c r="C541" i="11"/>
  <c r="C345" i="11"/>
  <c r="C361" i="11"/>
  <c r="C529" i="11"/>
  <c r="C284" i="11"/>
  <c r="C288" i="11"/>
  <c r="C292" i="11"/>
  <c r="C296" i="11"/>
  <c r="C300" i="11"/>
  <c r="C304" i="11"/>
  <c r="C308" i="11"/>
  <c r="C312" i="11"/>
  <c r="C316" i="11"/>
  <c r="C320" i="11"/>
  <c r="C324" i="11"/>
  <c r="C328" i="11"/>
  <c r="C332" i="11"/>
  <c r="C336" i="11"/>
  <c r="C340" i="11"/>
  <c r="C346" i="11"/>
  <c r="C354" i="11"/>
  <c r="C362" i="11"/>
  <c r="C370" i="11"/>
  <c r="C377" i="11"/>
  <c r="C385" i="11"/>
  <c r="C393" i="11"/>
  <c r="C401" i="11"/>
  <c r="C409" i="11"/>
  <c r="C417" i="11"/>
  <c r="C425" i="11"/>
  <c r="C433" i="11"/>
  <c r="C441" i="11"/>
  <c r="C449" i="11"/>
  <c r="C457" i="11"/>
  <c r="C465" i="11"/>
  <c r="C514" i="11"/>
  <c r="C543" i="11"/>
  <c r="C576" i="11"/>
  <c r="C374" i="11"/>
  <c r="C382" i="11"/>
  <c r="C390" i="11"/>
  <c r="C398" i="11"/>
  <c r="C406" i="11"/>
  <c r="C414" i="11"/>
  <c r="C422" i="11"/>
  <c r="C430" i="11"/>
  <c r="C438" i="11"/>
  <c r="C446" i="11"/>
  <c r="C454" i="11"/>
  <c r="C462" i="11"/>
  <c r="C547" i="11"/>
  <c r="C477" i="11"/>
  <c r="C485" i="11"/>
  <c r="C493" i="11"/>
  <c r="C501" i="11"/>
  <c r="C509" i="11"/>
  <c r="C522" i="11"/>
  <c r="C538" i="11"/>
  <c r="C554" i="11"/>
  <c r="C570" i="11"/>
  <c r="C472" i="11"/>
  <c r="C480" i="11"/>
  <c r="C488" i="11"/>
  <c r="C496" i="11"/>
  <c r="C504" i="11"/>
  <c r="C512" i="11"/>
  <c r="C528" i="11"/>
  <c r="C544" i="11"/>
  <c r="C560" i="11"/>
  <c r="C467" i="11"/>
  <c r="C471" i="11"/>
  <c r="C468" i="11"/>
  <c r="C580" i="11"/>
  <c r="C588" i="11"/>
  <c r="C596" i="11"/>
  <c r="C579" i="11"/>
  <c r="C587" i="11"/>
  <c r="C595" i="11"/>
  <c r="C30" i="11"/>
  <c r="C18" i="11"/>
  <c r="C34" i="11"/>
  <c r="C50" i="11"/>
  <c r="N3" i="10"/>
  <c r="F3" i="6"/>
  <c r="D10" i="7" s="1"/>
  <c r="J3" i="6"/>
  <c r="D16" i="7" s="1"/>
  <c r="I3" i="6"/>
  <c r="E3" i="6"/>
  <c r="D7" i="7" s="1"/>
  <c r="D3" i="6"/>
  <c r="D4" i="7" s="1"/>
  <c r="L14" i="11" l="1"/>
  <c r="R14" i="11" s="1"/>
  <c r="G5" i="11"/>
  <c r="H5" i="11" s="1"/>
  <c r="B7" i="11"/>
  <c r="E7" i="11"/>
  <c r="M14" i="11"/>
  <c r="N14" i="11" s="1"/>
  <c r="I638" i="11"/>
  <c r="I637" i="11"/>
  <c r="I636" i="11"/>
  <c r="I635" i="11"/>
  <c r="I634" i="11"/>
  <c r="I633" i="11"/>
  <c r="I632" i="11"/>
  <c r="I631" i="11"/>
  <c r="I630" i="11"/>
  <c r="I629" i="11"/>
  <c r="I628" i="11"/>
  <c r="I627" i="11"/>
  <c r="I626" i="11"/>
  <c r="I625" i="11"/>
  <c r="I624" i="11"/>
  <c r="I623" i="11"/>
  <c r="I622" i="11"/>
  <c r="I621" i="11"/>
  <c r="I620" i="11"/>
  <c r="I619" i="11"/>
  <c r="I618" i="11"/>
  <c r="I617" i="11"/>
  <c r="I616" i="11"/>
  <c r="I615" i="11"/>
  <c r="I614" i="11"/>
  <c r="I613" i="11"/>
  <c r="I612" i="11"/>
  <c r="I611" i="11"/>
  <c r="I610" i="11"/>
  <c r="I609" i="11"/>
  <c r="I608" i="11"/>
  <c r="I607" i="11"/>
  <c r="I606" i="11"/>
  <c r="I605" i="11"/>
  <c r="I604" i="11"/>
  <c r="H638" i="11"/>
  <c r="H637" i="11"/>
  <c r="H636" i="11"/>
  <c r="H635" i="11"/>
  <c r="H634" i="11"/>
  <c r="H633" i="11"/>
  <c r="H632" i="11"/>
  <c r="H631" i="11"/>
  <c r="H630" i="11"/>
  <c r="H629" i="11"/>
  <c r="H628" i="11"/>
  <c r="H627" i="11"/>
  <c r="H626" i="11"/>
  <c r="H625" i="11"/>
  <c r="H624" i="11"/>
  <c r="H623" i="11"/>
  <c r="H622" i="11"/>
  <c r="H621" i="11"/>
  <c r="H620" i="11"/>
  <c r="H619" i="11"/>
  <c r="H618" i="11"/>
  <c r="H617" i="11"/>
  <c r="H616" i="11"/>
  <c r="H615" i="11"/>
  <c r="H614" i="11"/>
  <c r="H613" i="11"/>
  <c r="H612" i="11"/>
  <c r="H611" i="11"/>
  <c r="H610" i="11"/>
  <c r="H609" i="11"/>
  <c r="H608" i="11"/>
  <c r="H607" i="11"/>
  <c r="H606" i="11"/>
  <c r="H605" i="11"/>
  <c r="H604" i="11"/>
  <c r="I603" i="11"/>
  <c r="D603" i="11"/>
  <c r="E603" i="11" s="1"/>
  <c r="I601" i="11"/>
  <c r="D601" i="11"/>
  <c r="E601" i="11" s="1"/>
  <c r="I599" i="11"/>
  <c r="D599" i="11"/>
  <c r="E599" i="11" s="1"/>
  <c r="I597" i="11"/>
  <c r="D597" i="11"/>
  <c r="E597" i="11" s="1"/>
  <c r="D638" i="11"/>
  <c r="E638" i="11" s="1"/>
  <c r="D637" i="11"/>
  <c r="E637" i="11" s="1"/>
  <c r="D636" i="11"/>
  <c r="E636" i="11" s="1"/>
  <c r="D635" i="11"/>
  <c r="E635" i="11" s="1"/>
  <c r="D634" i="11"/>
  <c r="E634" i="11" s="1"/>
  <c r="D633" i="11"/>
  <c r="E633" i="11" s="1"/>
  <c r="D632" i="11"/>
  <c r="E632" i="11" s="1"/>
  <c r="D631" i="11"/>
  <c r="E631" i="11" s="1"/>
  <c r="D630" i="11"/>
  <c r="E630" i="11" s="1"/>
  <c r="D629" i="11"/>
  <c r="E629" i="11" s="1"/>
  <c r="D628" i="11"/>
  <c r="E628" i="11" s="1"/>
  <c r="D627" i="11"/>
  <c r="E627" i="11" s="1"/>
  <c r="D626" i="11"/>
  <c r="E626" i="11" s="1"/>
  <c r="D625" i="11"/>
  <c r="E625" i="11" s="1"/>
  <c r="D624" i="11"/>
  <c r="E624" i="11" s="1"/>
  <c r="D623" i="11"/>
  <c r="E623" i="11" s="1"/>
  <c r="D622" i="11"/>
  <c r="E622" i="11" s="1"/>
  <c r="D621" i="11"/>
  <c r="E621" i="11" s="1"/>
  <c r="D620" i="11"/>
  <c r="E620" i="11" s="1"/>
  <c r="D619" i="11"/>
  <c r="E619" i="11" s="1"/>
  <c r="D618" i="11"/>
  <c r="E618" i="11" s="1"/>
  <c r="D617" i="11"/>
  <c r="E617" i="11" s="1"/>
  <c r="D616" i="11"/>
  <c r="E616" i="11" s="1"/>
  <c r="D615" i="11"/>
  <c r="E615" i="11" s="1"/>
  <c r="D614" i="11"/>
  <c r="E614" i="11" s="1"/>
  <c r="D613" i="11"/>
  <c r="E613" i="11" s="1"/>
  <c r="D612" i="11"/>
  <c r="E612" i="11" s="1"/>
  <c r="D611" i="11"/>
  <c r="E611" i="11" s="1"/>
  <c r="D610" i="11"/>
  <c r="E610" i="11" s="1"/>
  <c r="D609" i="11"/>
  <c r="E609" i="11" s="1"/>
  <c r="D608" i="11"/>
  <c r="E608" i="11" s="1"/>
  <c r="D607" i="11"/>
  <c r="E607" i="11" s="1"/>
  <c r="D606" i="11"/>
  <c r="E606" i="11" s="1"/>
  <c r="D605" i="11"/>
  <c r="E605" i="11" s="1"/>
  <c r="D604" i="11"/>
  <c r="E604" i="11" s="1"/>
  <c r="I602" i="11"/>
  <c r="D602" i="11"/>
  <c r="E602" i="11" s="1"/>
  <c r="I600" i="11"/>
  <c r="D600" i="11"/>
  <c r="E600" i="11" s="1"/>
  <c r="I598" i="11"/>
  <c r="D598" i="11"/>
  <c r="E598" i="11" s="1"/>
  <c r="I596" i="11"/>
  <c r="D596" i="11"/>
  <c r="E596" i="11" s="1"/>
  <c r="H595" i="11"/>
  <c r="D595" i="11"/>
  <c r="E595" i="11" s="1"/>
  <c r="H594" i="11"/>
  <c r="D594" i="11"/>
  <c r="E594" i="11" s="1"/>
  <c r="H593" i="11"/>
  <c r="D593" i="11"/>
  <c r="E593" i="11" s="1"/>
  <c r="H592" i="11"/>
  <c r="D592" i="11"/>
  <c r="H591" i="11"/>
  <c r="D591" i="11"/>
  <c r="E591" i="11" s="1"/>
  <c r="H590" i="11"/>
  <c r="D590" i="11"/>
  <c r="E590" i="11" s="1"/>
  <c r="H589" i="11"/>
  <c r="D589" i="11"/>
  <c r="E589" i="11" s="1"/>
  <c r="H588" i="11"/>
  <c r="D588" i="11"/>
  <c r="E588" i="11" s="1"/>
  <c r="H587" i="11"/>
  <c r="D587" i="11"/>
  <c r="E587" i="11" s="1"/>
  <c r="H586" i="11"/>
  <c r="D586" i="11"/>
  <c r="E586" i="11" s="1"/>
  <c r="H585" i="11"/>
  <c r="D585" i="11"/>
  <c r="E585" i="11" s="1"/>
  <c r="H584" i="11"/>
  <c r="D584" i="11"/>
  <c r="H583" i="11"/>
  <c r="D583" i="11"/>
  <c r="E583" i="11" s="1"/>
  <c r="H582" i="11"/>
  <c r="D582" i="11"/>
  <c r="E582" i="11" s="1"/>
  <c r="H581" i="11"/>
  <c r="D581" i="11"/>
  <c r="E581" i="11" s="1"/>
  <c r="H580" i="11"/>
  <c r="D580" i="11"/>
  <c r="E580" i="11" s="1"/>
  <c r="H579" i="11"/>
  <c r="D579" i="11"/>
  <c r="E579" i="11" s="1"/>
  <c r="H578" i="11"/>
  <c r="D578" i="11"/>
  <c r="E578" i="11" s="1"/>
  <c r="H577" i="11"/>
  <c r="D577" i="11"/>
  <c r="E577" i="11" s="1"/>
  <c r="H576" i="11"/>
  <c r="D576" i="11"/>
  <c r="H575" i="11"/>
  <c r="D575" i="11"/>
  <c r="E575" i="11" s="1"/>
  <c r="H574" i="11"/>
  <c r="D574" i="11"/>
  <c r="E574" i="11" s="1"/>
  <c r="H573" i="11"/>
  <c r="D573" i="11"/>
  <c r="E573" i="11" s="1"/>
  <c r="H572" i="11"/>
  <c r="D572" i="11"/>
  <c r="E572" i="11" s="1"/>
  <c r="H601" i="11"/>
  <c r="H597" i="11"/>
  <c r="H603" i="11"/>
  <c r="H599" i="11"/>
  <c r="I595" i="11"/>
  <c r="I594" i="11"/>
  <c r="I593" i="11"/>
  <c r="I592" i="11"/>
  <c r="I591" i="11"/>
  <c r="I590" i="11"/>
  <c r="I589" i="11"/>
  <c r="I588" i="11"/>
  <c r="I587" i="11"/>
  <c r="I586" i="11"/>
  <c r="I585" i="11"/>
  <c r="I584" i="11"/>
  <c r="I583" i="11"/>
  <c r="I582" i="11"/>
  <c r="I581" i="11"/>
  <c r="I580" i="11"/>
  <c r="I579" i="11"/>
  <c r="I578" i="11"/>
  <c r="I577" i="11"/>
  <c r="H571" i="11"/>
  <c r="D571" i="11"/>
  <c r="E571" i="11" s="1"/>
  <c r="H570" i="11"/>
  <c r="D570" i="11"/>
  <c r="E570" i="11" s="1"/>
  <c r="H569" i="11"/>
  <c r="D569" i="11"/>
  <c r="E569" i="11" s="1"/>
  <c r="H568" i="11"/>
  <c r="D568" i="11"/>
  <c r="E568" i="11" s="1"/>
  <c r="H567" i="11"/>
  <c r="D567" i="11"/>
  <c r="E567" i="11" s="1"/>
  <c r="H566" i="11"/>
  <c r="D566" i="11"/>
  <c r="E566" i="11" s="1"/>
  <c r="H565" i="11"/>
  <c r="D565" i="11"/>
  <c r="E565" i="11" s="1"/>
  <c r="H564" i="11"/>
  <c r="D564" i="11"/>
  <c r="E564" i="11" s="1"/>
  <c r="H563" i="11"/>
  <c r="D563" i="11"/>
  <c r="E563" i="11" s="1"/>
  <c r="H562" i="11"/>
  <c r="D562" i="11"/>
  <c r="E562" i="11" s="1"/>
  <c r="H561" i="11"/>
  <c r="D561" i="11"/>
  <c r="E561" i="11" s="1"/>
  <c r="H560" i="11"/>
  <c r="D560" i="11"/>
  <c r="E560" i="11" s="1"/>
  <c r="H559" i="11"/>
  <c r="D559" i="11"/>
  <c r="E559" i="11" s="1"/>
  <c r="H558" i="11"/>
  <c r="D558" i="11"/>
  <c r="E558" i="11" s="1"/>
  <c r="H557" i="11"/>
  <c r="D557" i="11"/>
  <c r="E557" i="11" s="1"/>
  <c r="H556" i="11"/>
  <c r="D556" i="11"/>
  <c r="E556" i="11" s="1"/>
  <c r="H555" i="11"/>
  <c r="D555" i="11"/>
  <c r="E555" i="11" s="1"/>
  <c r="H554" i="11"/>
  <c r="D554" i="11"/>
  <c r="E554" i="11" s="1"/>
  <c r="H553" i="11"/>
  <c r="D553" i="11"/>
  <c r="H552" i="11"/>
  <c r="D552" i="11"/>
  <c r="E552" i="11" s="1"/>
  <c r="H551" i="11"/>
  <c r="D551" i="11"/>
  <c r="E551" i="11" s="1"/>
  <c r="H550" i="11"/>
  <c r="D550" i="11"/>
  <c r="E550" i="11" s="1"/>
  <c r="H549" i="11"/>
  <c r="D549" i="11"/>
  <c r="E549" i="11" s="1"/>
  <c r="H548" i="11"/>
  <c r="D548" i="11"/>
  <c r="E548" i="11" s="1"/>
  <c r="H547" i="11"/>
  <c r="D547" i="11"/>
  <c r="E547" i="11" s="1"/>
  <c r="H546" i="11"/>
  <c r="D546" i="11"/>
  <c r="E546" i="11" s="1"/>
  <c r="H545" i="11"/>
  <c r="D545" i="11"/>
  <c r="E545" i="11" s="1"/>
  <c r="H544" i="11"/>
  <c r="D544" i="11"/>
  <c r="E544" i="11" s="1"/>
  <c r="H543" i="11"/>
  <c r="D543" i="11"/>
  <c r="E543" i="11" s="1"/>
  <c r="H542" i="11"/>
  <c r="D542" i="11"/>
  <c r="E542" i="11" s="1"/>
  <c r="H541" i="11"/>
  <c r="D541" i="11"/>
  <c r="E541" i="11" s="1"/>
  <c r="H540" i="11"/>
  <c r="D540" i="11"/>
  <c r="E540" i="11" s="1"/>
  <c r="H539" i="11"/>
  <c r="D539" i="11"/>
  <c r="E539" i="11" s="1"/>
  <c r="H538" i="11"/>
  <c r="D538" i="11"/>
  <c r="E538" i="11" s="1"/>
  <c r="H537" i="11"/>
  <c r="D537" i="11"/>
  <c r="E537" i="11" s="1"/>
  <c r="H536" i="11"/>
  <c r="D536" i="11"/>
  <c r="E536" i="11" s="1"/>
  <c r="H535" i="11"/>
  <c r="D535" i="11"/>
  <c r="E535" i="11" s="1"/>
  <c r="H534" i="11"/>
  <c r="D534" i="11"/>
  <c r="E534" i="11" s="1"/>
  <c r="H533" i="11"/>
  <c r="D533" i="11"/>
  <c r="E533" i="11" s="1"/>
  <c r="H532" i="11"/>
  <c r="D532" i="11"/>
  <c r="E532" i="11" s="1"/>
  <c r="H531" i="11"/>
  <c r="D531" i="11"/>
  <c r="E531" i="11" s="1"/>
  <c r="H530" i="11"/>
  <c r="D530" i="11"/>
  <c r="E530" i="11" s="1"/>
  <c r="H529" i="11"/>
  <c r="D529" i="11"/>
  <c r="E529" i="11" s="1"/>
  <c r="H528" i="11"/>
  <c r="D528" i="11"/>
  <c r="E528" i="11" s="1"/>
  <c r="H527" i="11"/>
  <c r="D527" i="11"/>
  <c r="H526" i="11"/>
  <c r="D526" i="11"/>
  <c r="E526" i="11" s="1"/>
  <c r="H525" i="11"/>
  <c r="D525" i="11"/>
  <c r="E525" i="11" s="1"/>
  <c r="H524" i="11"/>
  <c r="D524" i="11"/>
  <c r="E524" i="11" s="1"/>
  <c r="H523" i="11"/>
  <c r="D523" i="11"/>
  <c r="E523" i="11" s="1"/>
  <c r="H522" i="11"/>
  <c r="D522" i="11"/>
  <c r="E522" i="11" s="1"/>
  <c r="H521" i="11"/>
  <c r="D521" i="11"/>
  <c r="E521" i="11" s="1"/>
  <c r="H520" i="11"/>
  <c r="D520" i="11"/>
  <c r="E520" i="11" s="1"/>
  <c r="H519" i="11"/>
  <c r="D519" i="11"/>
  <c r="E519" i="11" s="1"/>
  <c r="H518" i="11"/>
  <c r="D518" i="11"/>
  <c r="E518" i="11" s="1"/>
  <c r="H517" i="11"/>
  <c r="D517" i="11"/>
  <c r="E517" i="11" s="1"/>
  <c r="H516" i="11"/>
  <c r="D516" i="11"/>
  <c r="E516" i="11" s="1"/>
  <c r="H515" i="11"/>
  <c r="D515" i="11"/>
  <c r="E515" i="11" s="1"/>
  <c r="H514" i="11"/>
  <c r="D514" i="11"/>
  <c r="E514" i="11" s="1"/>
  <c r="H513" i="11"/>
  <c r="D513" i="11"/>
  <c r="E513" i="11" s="1"/>
  <c r="H512" i="11"/>
  <c r="D512" i="11"/>
  <c r="E512" i="11" s="1"/>
  <c r="H602" i="11"/>
  <c r="I575" i="11"/>
  <c r="I571" i="11"/>
  <c r="I570" i="11"/>
  <c r="I569" i="11"/>
  <c r="I568" i="11"/>
  <c r="I567" i="11"/>
  <c r="I566" i="11"/>
  <c r="I565" i="11"/>
  <c r="I564" i="11"/>
  <c r="I563" i="11"/>
  <c r="I562" i="11"/>
  <c r="I561" i="11"/>
  <c r="I560" i="11"/>
  <c r="I559" i="11"/>
  <c r="I558" i="11"/>
  <c r="I557" i="11"/>
  <c r="I556" i="11"/>
  <c r="I555" i="11"/>
  <c r="I554" i="11"/>
  <c r="I553" i="11"/>
  <c r="I552" i="11"/>
  <c r="I551" i="11"/>
  <c r="I550" i="11"/>
  <c r="I549" i="11"/>
  <c r="I548" i="11"/>
  <c r="I547" i="11"/>
  <c r="I546" i="11"/>
  <c r="I545" i="11"/>
  <c r="I544" i="11"/>
  <c r="I543" i="11"/>
  <c r="I542" i="11"/>
  <c r="I541" i="11"/>
  <c r="I540" i="11"/>
  <c r="I539" i="11"/>
  <c r="I538" i="11"/>
  <c r="I537" i="11"/>
  <c r="I536" i="11"/>
  <c r="I535" i="11"/>
  <c r="I534" i="11"/>
  <c r="I533" i="11"/>
  <c r="I532" i="11"/>
  <c r="I531" i="11"/>
  <c r="I530" i="11"/>
  <c r="I529" i="11"/>
  <c r="I528" i="11"/>
  <c r="I527" i="11"/>
  <c r="I526" i="11"/>
  <c r="I525" i="11"/>
  <c r="I524" i="11"/>
  <c r="I523" i="11"/>
  <c r="I522" i="11"/>
  <c r="I521" i="11"/>
  <c r="I520" i="11"/>
  <c r="H598" i="11"/>
  <c r="I573" i="11"/>
  <c r="H511" i="11"/>
  <c r="D511" i="11"/>
  <c r="E511" i="11" s="1"/>
  <c r="H510" i="11"/>
  <c r="D510" i="11"/>
  <c r="E510" i="11" s="1"/>
  <c r="H509" i="11"/>
  <c r="D509" i="11"/>
  <c r="E509" i="11" s="1"/>
  <c r="H508" i="11"/>
  <c r="D508" i="11"/>
  <c r="E508" i="11" s="1"/>
  <c r="H507" i="11"/>
  <c r="D507" i="11"/>
  <c r="E507" i="11" s="1"/>
  <c r="H506" i="11"/>
  <c r="D506" i="11"/>
  <c r="E506" i="11" s="1"/>
  <c r="H505" i="11"/>
  <c r="D505" i="11"/>
  <c r="H504" i="11"/>
  <c r="D504" i="11"/>
  <c r="E504" i="11" s="1"/>
  <c r="H503" i="11"/>
  <c r="D503" i="11"/>
  <c r="E503" i="11" s="1"/>
  <c r="H502" i="11"/>
  <c r="D502" i="11"/>
  <c r="E502" i="11" s="1"/>
  <c r="H501" i="11"/>
  <c r="D501" i="11"/>
  <c r="E501" i="11" s="1"/>
  <c r="H500" i="11"/>
  <c r="D500" i="11"/>
  <c r="E500" i="11" s="1"/>
  <c r="H499" i="11"/>
  <c r="D499" i="11"/>
  <c r="E499" i="11" s="1"/>
  <c r="H498" i="11"/>
  <c r="D498" i="11"/>
  <c r="E498" i="11" s="1"/>
  <c r="H497" i="11"/>
  <c r="D497" i="11"/>
  <c r="E497" i="11" s="1"/>
  <c r="H496" i="11"/>
  <c r="D496" i="11"/>
  <c r="E496" i="11" s="1"/>
  <c r="H495" i="11"/>
  <c r="D495" i="11"/>
  <c r="E495" i="11" s="1"/>
  <c r="H494" i="11"/>
  <c r="D494" i="11"/>
  <c r="E494" i="11" s="1"/>
  <c r="H493" i="11"/>
  <c r="D493" i="11"/>
  <c r="H492" i="11"/>
  <c r="D492" i="11"/>
  <c r="E492" i="11" s="1"/>
  <c r="H491" i="11"/>
  <c r="D491" i="11"/>
  <c r="E491" i="11" s="1"/>
  <c r="H490" i="11"/>
  <c r="D490" i="11"/>
  <c r="E490" i="11" s="1"/>
  <c r="H489" i="11"/>
  <c r="D489" i="11"/>
  <c r="E489" i="11" s="1"/>
  <c r="H488" i="11"/>
  <c r="D488" i="11"/>
  <c r="E488" i="11" s="1"/>
  <c r="H487" i="11"/>
  <c r="D487" i="11"/>
  <c r="E487" i="11" s="1"/>
  <c r="H486" i="11"/>
  <c r="D486" i="11"/>
  <c r="E486" i="11" s="1"/>
  <c r="H485" i="11"/>
  <c r="D485" i="11"/>
  <c r="E485" i="11" s="1"/>
  <c r="H484" i="11"/>
  <c r="D484" i="11"/>
  <c r="E484" i="11" s="1"/>
  <c r="H483" i="11"/>
  <c r="D483" i="11"/>
  <c r="E483" i="11" s="1"/>
  <c r="H482" i="11"/>
  <c r="D482" i="11"/>
  <c r="E482" i="11" s="1"/>
  <c r="H481" i="11"/>
  <c r="D481" i="11"/>
  <c r="E481" i="11" s="1"/>
  <c r="H480" i="11"/>
  <c r="D480" i="11"/>
  <c r="E480" i="11" s="1"/>
  <c r="H479" i="11"/>
  <c r="D479" i="11"/>
  <c r="E479" i="11" s="1"/>
  <c r="H478" i="11"/>
  <c r="D478" i="11"/>
  <c r="E478" i="11" s="1"/>
  <c r="H477" i="11"/>
  <c r="D477" i="11"/>
  <c r="E477" i="11" s="1"/>
  <c r="H476" i="11"/>
  <c r="D476" i="11"/>
  <c r="E476" i="11" s="1"/>
  <c r="H475" i="11"/>
  <c r="D475" i="11"/>
  <c r="E475" i="11" s="1"/>
  <c r="H474" i="11"/>
  <c r="D474" i="11"/>
  <c r="E474" i="11" s="1"/>
  <c r="H473" i="11"/>
  <c r="D473" i="11"/>
  <c r="E473" i="11" s="1"/>
  <c r="H472" i="11"/>
  <c r="D472" i="11"/>
  <c r="E472" i="11" s="1"/>
  <c r="H471" i="11"/>
  <c r="D471" i="11"/>
  <c r="E471" i="11" s="1"/>
  <c r="H470" i="11"/>
  <c r="D470" i="11"/>
  <c r="E470" i="11" s="1"/>
  <c r="H469" i="11"/>
  <c r="D469" i="11"/>
  <c r="H468" i="11"/>
  <c r="D468" i="11"/>
  <c r="E468" i="11" s="1"/>
  <c r="H467" i="11"/>
  <c r="D467" i="11"/>
  <c r="E467" i="11" s="1"/>
  <c r="H466" i="11"/>
  <c r="D466" i="11"/>
  <c r="E466" i="11" s="1"/>
  <c r="H465" i="11"/>
  <c r="I572" i="11"/>
  <c r="I517" i="11"/>
  <c r="I513" i="11"/>
  <c r="I470" i="11"/>
  <c r="I468" i="11"/>
  <c r="I466" i="11"/>
  <c r="H596" i="11"/>
  <c r="I576" i="11"/>
  <c r="I519" i="11"/>
  <c r="I515" i="11"/>
  <c r="I511" i="11"/>
  <c r="I510" i="11"/>
  <c r="I509" i="11"/>
  <c r="I508" i="11"/>
  <c r="I507" i="11"/>
  <c r="I506" i="11"/>
  <c r="I505" i="11"/>
  <c r="I504" i="11"/>
  <c r="I503" i="11"/>
  <c r="I502" i="11"/>
  <c r="I501" i="11"/>
  <c r="I500" i="11"/>
  <c r="I499" i="11"/>
  <c r="I498" i="11"/>
  <c r="I497" i="11"/>
  <c r="I496" i="11"/>
  <c r="I495" i="11"/>
  <c r="I494" i="11"/>
  <c r="I493" i="11"/>
  <c r="I492" i="11"/>
  <c r="I491" i="11"/>
  <c r="I490" i="11"/>
  <c r="I489" i="11"/>
  <c r="I488" i="11"/>
  <c r="I487" i="11"/>
  <c r="I486" i="11"/>
  <c r="I485" i="11"/>
  <c r="I484" i="11"/>
  <c r="I483" i="11"/>
  <c r="I482" i="11"/>
  <c r="I481" i="11"/>
  <c r="I480" i="11"/>
  <c r="I479" i="11"/>
  <c r="I478" i="11"/>
  <c r="I477" i="11"/>
  <c r="I476" i="11"/>
  <c r="I475" i="11"/>
  <c r="I474" i="11"/>
  <c r="I473" i="11"/>
  <c r="I472" i="11"/>
  <c r="I471" i="11"/>
  <c r="I469" i="11"/>
  <c r="I467" i="11"/>
  <c r="I465" i="11"/>
  <c r="D465" i="11"/>
  <c r="E465" i="11" s="1"/>
  <c r="H464" i="11"/>
  <c r="D464" i="11"/>
  <c r="E464" i="11" s="1"/>
  <c r="H463" i="11"/>
  <c r="D463" i="11"/>
  <c r="E463" i="11" s="1"/>
  <c r="H462" i="11"/>
  <c r="D462" i="11"/>
  <c r="E462" i="11" s="1"/>
  <c r="H461" i="11"/>
  <c r="D461" i="11"/>
  <c r="H460" i="11"/>
  <c r="D460" i="11"/>
  <c r="E460" i="11" s="1"/>
  <c r="H459" i="11"/>
  <c r="D459" i="11"/>
  <c r="E459" i="11" s="1"/>
  <c r="H458" i="11"/>
  <c r="D458" i="11"/>
  <c r="E458" i="11" s="1"/>
  <c r="H457" i="11"/>
  <c r="D457" i="11"/>
  <c r="E457" i="11" s="1"/>
  <c r="H456" i="11"/>
  <c r="D456" i="11"/>
  <c r="E456" i="11" s="1"/>
  <c r="H455" i="11"/>
  <c r="D455" i="11"/>
  <c r="E455" i="11" s="1"/>
  <c r="H454" i="11"/>
  <c r="D454" i="11"/>
  <c r="E454" i="11" s="1"/>
  <c r="H453" i="11"/>
  <c r="D453" i="11"/>
  <c r="E453" i="11" s="1"/>
  <c r="H452" i="11"/>
  <c r="D452" i="11"/>
  <c r="E452" i="11" s="1"/>
  <c r="H451" i="11"/>
  <c r="D451" i="11"/>
  <c r="E451" i="11" s="1"/>
  <c r="H450" i="11"/>
  <c r="D450" i="11"/>
  <c r="E450" i="11" s="1"/>
  <c r="H449" i="11"/>
  <c r="D449" i="11"/>
  <c r="E449" i="11" s="1"/>
  <c r="H448" i="11"/>
  <c r="D448" i="11"/>
  <c r="E448" i="11" s="1"/>
  <c r="H447" i="11"/>
  <c r="D447" i="11"/>
  <c r="E447" i="11" s="1"/>
  <c r="H446" i="11"/>
  <c r="D446" i="11"/>
  <c r="E446" i="11" s="1"/>
  <c r="H445" i="11"/>
  <c r="D445" i="11"/>
  <c r="E445" i="11" s="1"/>
  <c r="H444" i="11"/>
  <c r="D444" i="11"/>
  <c r="E444" i="11" s="1"/>
  <c r="H443" i="11"/>
  <c r="D443" i="11"/>
  <c r="E443" i="11" s="1"/>
  <c r="H442" i="11"/>
  <c r="D442" i="11"/>
  <c r="E442" i="11" s="1"/>
  <c r="H441" i="11"/>
  <c r="D441" i="11"/>
  <c r="E441" i="11" s="1"/>
  <c r="H440" i="11"/>
  <c r="D440" i="11"/>
  <c r="E440" i="11" s="1"/>
  <c r="H439" i="11"/>
  <c r="D439" i="11"/>
  <c r="E439" i="11" s="1"/>
  <c r="H438" i="11"/>
  <c r="D438" i="11"/>
  <c r="E438" i="11" s="1"/>
  <c r="H437" i="11"/>
  <c r="D437" i="11"/>
  <c r="E437" i="11" s="1"/>
  <c r="H436" i="11"/>
  <c r="D436" i="11"/>
  <c r="E436" i="11" s="1"/>
  <c r="H435" i="11"/>
  <c r="D435" i="11"/>
  <c r="E435" i="11" s="1"/>
  <c r="H434" i="11"/>
  <c r="D434" i="11"/>
  <c r="E434" i="11" s="1"/>
  <c r="H433" i="11"/>
  <c r="D433" i="11"/>
  <c r="E433" i="11" s="1"/>
  <c r="H432" i="11"/>
  <c r="D432" i="11"/>
  <c r="E432" i="11" s="1"/>
  <c r="H431" i="11"/>
  <c r="D431" i="11"/>
  <c r="E431" i="11" s="1"/>
  <c r="H430" i="11"/>
  <c r="D430" i="11"/>
  <c r="E430" i="11" s="1"/>
  <c r="H429" i="11"/>
  <c r="D429" i="11"/>
  <c r="E429" i="11" s="1"/>
  <c r="H428" i="11"/>
  <c r="D428" i="11"/>
  <c r="E428" i="11" s="1"/>
  <c r="H427" i="11"/>
  <c r="D427" i="11"/>
  <c r="E427" i="11" s="1"/>
  <c r="H426" i="11"/>
  <c r="D426" i="11"/>
  <c r="E426" i="11" s="1"/>
  <c r="H425" i="11"/>
  <c r="D425" i="11"/>
  <c r="E425" i="11" s="1"/>
  <c r="H424" i="11"/>
  <c r="D424" i="11"/>
  <c r="E424" i="11" s="1"/>
  <c r="H423" i="11"/>
  <c r="D423" i="11"/>
  <c r="E423" i="11" s="1"/>
  <c r="H422" i="11"/>
  <c r="D422" i="11"/>
  <c r="E422" i="11" s="1"/>
  <c r="H421" i="11"/>
  <c r="D421" i="11"/>
  <c r="E421" i="11" s="1"/>
  <c r="H420" i="11"/>
  <c r="D420" i="11"/>
  <c r="E420" i="11" s="1"/>
  <c r="H419" i="11"/>
  <c r="D419" i="11"/>
  <c r="E419" i="11" s="1"/>
  <c r="H418" i="11"/>
  <c r="D418" i="11"/>
  <c r="E418" i="11" s="1"/>
  <c r="H417" i="11"/>
  <c r="D417" i="11"/>
  <c r="E417" i="11" s="1"/>
  <c r="H416" i="11"/>
  <c r="D416" i="11"/>
  <c r="E416" i="11" s="1"/>
  <c r="H415" i="11"/>
  <c r="D415" i="11"/>
  <c r="E415" i="11" s="1"/>
  <c r="H414" i="11"/>
  <c r="D414" i="11"/>
  <c r="E414" i="11" s="1"/>
  <c r="H413" i="11"/>
  <c r="D413" i="11"/>
  <c r="E413" i="11" s="1"/>
  <c r="H412" i="11"/>
  <c r="D412" i="11"/>
  <c r="E412" i="11" s="1"/>
  <c r="H411" i="11"/>
  <c r="D411" i="11"/>
  <c r="E411" i="11" s="1"/>
  <c r="H410" i="11"/>
  <c r="D410" i="11"/>
  <c r="E410" i="11" s="1"/>
  <c r="H409" i="11"/>
  <c r="D409" i="11"/>
  <c r="E409" i="11" s="1"/>
  <c r="H408" i="11"/>
  <c r="D408" i="11"/>
  <c r="E408" i="11" s="1"/>
  <c r="H407" i="11"/>
  <c r="D407" i="11"/>
  <c r="E407" i="11" s="1"/>
  <c r="H406" i="11"/>
  <c r="D406" i="11"/>
  <c r="E406" i="11" s="1"/>
  <c r="H405" i="11"/>
  <c r="D405" i="11"/>
  <c r="E405" i="11" s="1"/>
  <c r="H404" i="11"/>
  <c r="D404" i="11"/>
  <c r="E404" i="11" s="1"/>
  <c r="H403" i="11"/>
  <c r="D403" i="11"/>
  <c r="E403" i="11" s="1"/>
  <c r="H402" i="11"/>
  <c r="D402" i="11"/>
  <c r="E402" i="11" s="1"/>
  <c r="H401" i="11"/>
  <c r="D401" i="11"/>
  <c r="E401" i="11" s="1"/>
  <c r="H400" i="11"/>
  <c r="D400" i="11"/>
  <c r="E400" i="11" s="1"/>
  <c r="H399" i="11"/>
  <c r="D399" i="11"/>
  <c r="E399" i="11" s="1"/>
  <c r="H398" i="11"/>
  <c r="D398" i="11"/>
  <c r="E398" i="11" s="1"/>
  <c r="H397" i="11"/>
  <c r="D397" i="11"/>
  <c r="E397" i="11" s="1"/>
  <c r="H396" i="11"/>
  <c r="D396" i="11"/>
  <c r="E396" i="11" s="1"/>
  <c r="H395" i="11"/>
  <c r="D395" i="11"/>
  <c r="E395" i="11" s="1"/>
  <c r="H394" i="11"/>
  <c r="D394" i="11"/>
  <c r="E394" i="11" s="1"/>
  <c r="H393" i="11"/>
  <c r="D393" i="11"/>
  <c r="E393" i="11" s="1"/>
  <c r="H392" i="11"/>
  <c r="D392" i="11"/>
  <c r="E392" i="11" s="1"/>
  <c r="H391" i="11"/>
  <c r="D391" i="11"/>
  <c r="E391" i="11" s="1"/>
  <c r="H390" i="11"/>
  <c r="D390" i="11"/>
  <c r="E390" i="11" s="1"/>
  <c r="H389" i="11"/>
  <c r="D389" i="11"/>
  <c r="E389" i="11" s="1"/>
  <c r="H388" i="11"/>
  <c r="D388" i="11"/>
  <c r="E388" i="11" s="1"/>
  <c r="H387" i="11"/>
  <c r="D387" i="11"/>
  <c r="E387" i="11" s="1"/>
  <c r="H386" i="11"/>
  <c r="D386" i="11"/>
  <c r="E386" i="11" s="1"/>
  <c r="H385" i="11"/>
  <c r="D385" i="11"/>
  <c r="E385" i="11" s="1"/>
  <c r="H384" i="11"/>
  <c r="D384" i="11"/>
  <c r="E384" i="11" s="1"/>
  <c r="H383" i="11"/>
  <c r="D383" i="11"/>
  <c r="E383" i="11" s="1"/>
  <c r="H382" i="11"/>
  <c r="D382" i="11"/>
  <c r="E382" i="11" s="1"/>
  <c r="H381" i="11"/>
  <c r="D381" i="11"/>
  <c r="E381" i="11" s="1"/>
  <c r="H380" i="11"/>
  <c r="D380" i="11"/>
  <c r="E380" i="11" s="1"/>
  <c r="H379" i="11"/>
  <c r="D379" i="11"/>
  <c r="E379" i="11" s="1"/>
  <c r="H378" i="11"/>
  <c r="D378" i="11"/>
  <c r="E378" i="11" s="1"/>
  <c r="H377" i="11"/>
  <c r="D377" i="11"/>
  <c r="E377" i="11" s="1"/>
  <c r="H376" i="11"/>
  <c r="D376" i="11"/>
  <c r="E376" i="11" s="1"/>
  <c r="H375" i="11"/>
  <c r="D375" i="11"/>
  <c r="E375" i="11" s="1"/>
  <c r="H374" i="11"/>
  <c r="D374" i="11"/>
  <c r="E374" i="11" s="1"/>
  <c r="H373" i="11"/>
  <c r="D373" i="11"/>
  <c r="E373" i="11" s="1"/>
  <c r="H372" i="11"/>
  <c r="D372" i="11"/>
  <c r="E372" i="11" s="1"/>
  <c r="H371" i="11"/>
  <c r="D371" i="11"/>
  <c r="E371" i="11" s="1"/>
  <c r="H370" i="11"/>
  <c r="D370" i="11"/>
  <c r="E370" i="11" s="1"/>
  <c r="H369" i="11"/>
  <c r="D369" i="11"/>
  <c r="E369" i="11" s="1"/>
  <c r="H368" i="11"/>
  <c r="D368" i="11"/>
  <c r="E368" i="11" s="1"/>
  <c r="H367" i="11"/>
  <c r="D367" i="11"/>
  <c r="E367" i="11" s="1"/>
  <c r="H366" i="11"/>
  <c r="D366" i="11"/>
  <c r="E366" i="11" s="1"/>
  <c r="H365" i="11"/>
  <c r="D365" i="11"/>
  <c r="E365" i="11" s="1"/>
  <c r="H364" i="11"/>
  <c r="D364" i="11"/>
  <c r="E364" i="11" s="1"/>
  <c r="H363" i="11"/>
  <c r="D363" i="11"/>
  <c r="E363" i="11" s="1"/>
  <c r="H362" i="11"/>
  <c r="D362" i="11"/>
  <c r="E362" i="11" s="1"/>
  <c r="H361" i="11"/>
  <c r="D361" i="11"/>
  <c r="E361" i="11" s="1"/>
  <c r="H360" i="11"/>
  <c r="D360" i="11"/>
  <c r="E360" i="11" s="1"/>
  <c r="H359" i="11"/>
  <c r="D359" i="11"/>
  <c r="E359" i="11" s="1"/>
  <c r="H358" i="11"/>
  <c r="D358" i="11"/>
  <c r="E358" i="11" s="1"/>
  <c r="H357" i="11"/>
  <c r="D357" i="11"/>
  <c r="E357" i="11" s="1"/>
  <c r="H356" i="11"/>
  <c r="D356" i="11"/>
  <c r="E356" i="11" s="1"/>
  <c r="H355" i="11"/>
  <c r="D355" i="11"/>
  <c r="H354" i="11"/>
  <c r="D354" i="11"/>
  <c r="E354" i="11" s="1"/>
  <c r="H353" i="11"/>
  <c r="D353" i="11"/>
  <c r="E353" i="11" s="1"/>
  <c r="H352" i="11"/>
  <c r="D352" i="11"/>
  <c r="E352" i="11" s="1"/>
  <c r="H351" i="11"/>
  <c r="D351" i="11"/>
  <c r="E351" i="11" s="1"/>
  <c r="H350" i="11"/>
  <c r="D350" i="11"/>
  <c r="E350" i="11" s="1"/>
  <c r="H349" i="11"/>
  <c r="D349" i="11"/>
  <c r="E349" i="11" s="1"/>
  <c r="H348" i="11"/>
  <c r="D348" i="11"/>
  <c r="E348" i="11" s="1"/>
  <c r="H347" i="11"/>
  <c r="D347" i="11"/>
  <c r="E347" i="11" s="1"/>
  <c r="H346" i="11"/>
  <c r="D346" i="11"/>
  <c r="E346" i="11" s="1"/>
  <c r="H345" i="11"/>
  <c r="D345" i="11"/>
  <c r="E345" i="11" s="1"/>
  <c r="H344" i="11"/>
  <c r="D344" i="11"/>
  <c r="E344" i="11" s="1"/>
  <c r="H343" i="11"/>
  <c r="D343" i="11"/>
  <c r="E343" i="11" s="1"/>
  <c r="H342" i="11"/>
  <c r="D342" i="11"/>
  <c r="E342" i="11" s="1"/>
  <c r="I514" i="11"/>
  <c r="H341" i="11"/>
  <c r="D341" i="11"/>
  <c r="E341" i="11" s="1"/>
  <c r="H340" i="11"/>
  <c r="D340" i="11"/>
  <c r="E340" i="11" s="1"/>
  <c r="H339" i="11"/>
  <c r="D339" i="11"/>
  <c r="E339" i="11" s="1"/>
  <c r="H338" i="11"/>
  <c r="D338" i="11"/>
  <c r="E338" i="11" s="1"/>
  <c r="H337" i="11"/>
  <c r="D337" i="11"/>
  <c r="E337" i="11" s="1"/>
  <c r="H336" i="11"/>
  <c r="D336" i="11"/>
  <c r="E336" i="11" s="1"/>
  <c r="H335" i="11"/>
  <c r="D335" i="11"/>
  <c r="E335" i="11" s="1"/>
  <c r="H334" i="11"/>
  <c r="D334" i="11"/>
  <c r="E334" i="11" s="1"/>
  <c r="H333" i="11"/>
  <c r="D333" i="11"/>
  <c r="E333" i="11" s="1"/>
  <c r="H332" i="11"/>
  <c r="D332" i="11"/>
  <c r="E332" i="11" s="1"/>
  <c r="H331" i="11"/>
  <c r="D331" i="11"/>
  <c r="E331" i="11" s="1"/>
  <c r="H330" i="11"/>
  <c r="D330" i="11"/>
  <c r="E330" i="11" s="1"/>
  <c r="H329" i="11"/>
  <c r="D329" i="11"/>
  <c r="E329" i="11" s="1"/>
  <c r="H328" i="11"/>
  <c r="D328" i="11"/>
  <c r="E328" i="11" s="1"/>
  <c r="H327" i="11"/>
  <c r="D327" i="11"/>
  <c r="E327" i="11" s="1"/>
  <c r="H326" i="11"/>
  <c r="D326" i="11"/>
  <c r="E326" i="11" s="1"/>
  <c r="H325" i="11"/>
  <c r="D325" i="11"/>
  <c r="E325" i="11" s="1"/>
  <c r="H324" i="11"/>
  <c r="D324" i="11"/>
  <c r="E324" i="11" s="1"/>
  <c r="H323" i="11"/>
  <c r="D323" i="11"/>
  <c r="E323" i="11" s="1"/>
  <c r="H322" i="11"/>
  <c r="D322" i="11"/>
  <c r="E322" i="11" s="1"/>
  <c r="H321" i="11"/>
  <c r="D321" i="11"/>
  <c r="E321" i="11" s="1"/>
  <c r="H320" i="11"/>
  <c r="D320" i="11"/>
  <c r="E320" i="11" s="1"/>
  <c r="H319" i="11"/>
  <c r="D319" i="11"/>
  <c r="E319" i="11" s="1"/>
  <c r="H318" i="11"/>
  <c r="D318" i="11"/>
  <c r="E318" i="11" s="1"/>
  <c r="H317" i="11"/>
  <c r="D317" i="11"/>
  <c r="E317" i="11" s="1"/>
  <c r="H316" i="11"/>
  <c r="D316" i="11"/>
  <c r="E316" i="11" s="1"/>
  <c r="H315" i="11"/>
  <c r="D315" i="11"/>
  <c r="E315" i="11" s="1"/>
  <c r="H314" i="11"/>
  <c r="D314" i="11"/>
  <c r="E314" i="11" s="1"/>
  <c r="H313" i="11"/>
  <c r="D313" i="11"/>
  <c r="E313" i="11" s="1"/>
  <c r="H312" i="11"/>
  <c r="D312" i="11"/>
  <c r="E312" i="11" s="1"/>
  <c r="H311" i="11"/>
  <c r="D311" i="11"/>
  <c r="E311" i="11" s="1"/>
  <c r="H310" i="11"/>
  <c r="D310" i="11"/>
  <c r="E310" i="11" s="1"/>
  <c r="H309" i="11"/>
  <c r="D309" i="11"/>
  <c r="E309" i="11" s="1"/>
  <c r="H308" i="11"/>
  <c r="D308" i="11"/>
  <c r="E308" i="11" s="1"/>
  <c r="H307" i="11"/>
  <c r="D307" i="11"/>
  <c r="E307" i="11" s="1"/>
  <c r="H306" i="11"/>
  <c r="D306" i="11"/>
  <c r="E306" i="11" s="1"/>
  <c r="H305" i="11"/>
  <c r="D305" i="11"/>
  <c r="E305" i="11" s="1"/>
  <c r="H304" i="11"/>
  <c r="D304" i="11"/>
  <c r="E304" i="11" s="1"/>
  <c r="H303" i="11"/>
  <c r="D303" i="11"/>
  <c r="E303" i="11" s="1"/>
  <c r="H302" i="11"/>
  <c r="D302" i="11"/>
  <c r="E302" i="11" s="1"/>
  <c r="H301" i="11"/>
  <c r="D301" i="11"/>
  <c r="E301" i="11" s="1"/>
  <c r="H300" i="11"/>
  <c r="D300" i="11"/>
  <c r="E300" i="11" s="1"/>
  <c r="H299" i="11"/>
  <c r="D299" i="11"/>
  <c r="E299" i="11" s="1"/>
  <c r="H298" i="11"/>
  <c r="D298" i="11"/>
  <c r="E298" i="11" s="1"/>
  <c r="H297" i="11"/>
  <c r="D297" i="11"/>
  <c r="E297" i="11" s="1"/>
  <c r="H296" i="11"/>
  <c r="D296" i="11"/>
  <c r="E296" i="11" s="1"/>
  <c r="H295" i="11"/>
  <c r="D295" i="11"/>
  <c r="E295" i="11" s="1"/>
  <c r="H294" i="11"/>
  <c r="D294" i="11"/>
  <c r="E294" i="11" s="1"/>
  <c r="H293" i="11"/>
  <c r="D293" i="11"/>
  <c r="E293" i="11" s="1"/>
  <c r="H292" i="11"/>
  <c r="D292" i="11"/>
  <c r="E292" i="11" s="1"/>
  <c r="H291" i="11"/>
  <c r="D291" i="11"/>
  <c r="E291" i="11" s="1"/>
  <c r="H290" i="11"/>
  <c r="D290" i="11"/>
  <c r="E290" i="11" s="1"/>
  <c r="H289" i="11"/>
  <c r="D289" i="11"/>
  <c r="E289" i="11" s="1"/>
  <c r="H288" i="11"/>
  <c r="D288" i="11"/>
  <c r="E288" i="11" s="1"/>
  <c r="H287" i="11"/>
  <c r="D287" i="11"/>
  <c r="E287" i="11" s="1"/>
  <c r="H286" i="11"/>
  <c r="D286" i="11"/>
  <c r="E286" i="11" s="1"/>
  <c r="H285" i="11"/>
  <c r="D285" i="11"/>
  <c r="E285" i="11" s="1"/>
  <c r="H284" i="11"/>
  <c r="D284" i="11"/>
  <c r="E284" i="11" s="1"/>
  <c r="H283" i="11"/>
  <c r="D283" i="11"/>
  <c r="E283" i="11" s="1"/>
  <c r="H282" i="11"/>
  <c r="D282" i="11"/>
  <c r="E282" i="11" s="1"/>
  <c r="H281" i="11"/>
  <c r="D281" i="11"/>
  <c r="E281" i="11" s="1"/>
  <c r="H280" i="11"/>
  <c r="D280" i="11"/>
  <c r="E280" i="11" s="1"/>
  <c r="H279" i="11"/>
  <c r="D279" i="11"/>
  <c r="E279" i="11" s="1"/>
  <c r="H278" i="11"/>
  <c r="D278" i="11"/>
  <c r="E278" i="11" s="1"/>
  <c r="H277" i="11"/>
  <c r="D277" i="11"/>
  <c r="E277" i="11" s="1"/>
  <c r="H276" i="11"/>
  <c r="D276" i="11"/>
  <c r="E276" i="11" s="1"/>
  <c r="H275" i="11"/>
  <c r="D275" i="11"/>
  <c r="E275" i="11" s="1"/>
  <c r="H274" i="11"/>
  <c r="D274" i="11"/>
  <c r="E274" i="11" s="1"/>
  <c r="H273" i="11"/>
  <c r="D273" i="11"/>
  <c r="E273" i="11" s="1"/>
  <c r="H272" i="11"/>
  <c r="D272" i="11"/>
  <c r="E272" i="11" s="1"/>
  <c r="H271" i="11"/>
  <c r="D271" i="11"/>
  <c r="E271" i="11" s="1"/>
  <c r="H270" i="11"/>
  <c r="D270" i="11"/>
  <c r="E270" i="11" s="1"/>
  <c r="H269" i="11"/>
  <c r="D269" i="11"/>
  <c r="E269" i="11" s="1"/>
  <c r="H268" i="11"/>
  <c r="D268" i="11"/>
  <c r="E268" i="11" s="1"/>
  <c r="H267" i="11"/>
  <c r="D267" i="11"/>
  <c r="E267" i="11" s="1"/>
  <c r="H266" i="11"/>
  <c r="D266" i="11"/>
  <c r="E266" i="11" s="1"/>
  <c r="H265" i="11"/>
  <c r="D265" i="11"/>
  <c r="E265" i="11" s="1"/>
  <c r="H264" i="11"/>
  <c r="I574" i="11"/>
  <c r="I518" i="11"/>
  <c r="I464" i="11"/>
  <c r="I463" i="11"/>
  <c r="I462" i="11"/>
  <c r="I461" i="11"/>
  <c r="I460" i="11"/>
  <c r="I459" i="11"/>
  <c r="I458" i="11"/>
  <c r="I457" i="11"/>
  <c r="I456" i="11"/>
  <c r="I455" i="11"/>
  <c r="I454" i="11"/>
  <c r="I453" i="11"/>
  <c r="I452" i="11"/>
  <c r="I451" i="11"/>
  <c r="I450" i="11"/>
  <c r="I449" i="11"/>
  <c r="I448" i="11"/>
  <c r="I447" i="11"/>
  <c r="I446" i="11"/>
  <c r="I445" i="11"/>
  <c r="I444" i="11"/>
  <c r="I443" i="11"/>
  <c r="I442" i="11"/>
  <c r="I441" i="11"/>
  <c r="I440" i="11"/>
  <c r="I439" i="11"/>
  <c r="I438" i="11"/>
  <c r="I437" i="11"/>
  <c r="I436" i="11"/>
  <c r="I435" i="11"/>
  <c r="I434" i="11"/>
  <c r="I433" i="11"/>
  <c r="I432" i="11"/>
  <c r="I431" i="11"/>
  <c r="I430" i="11"/>
  <c r="I429" i="11"/>
  <c r="I428" i="11"/>
  <c r="I427" i="11"/>
  <c r="I426" i="11"/>
  <c r="I425" i="11"/>
  <c r="I424" i="11"/>
  <c r="I423" i="11"/>
  <c r="I422" i="11"/>
  <c r="I421" i="11"/>
  <c r="I420" i="11"/>
  <c r="I419" i="11"/>
  <c r="I418" i="11"/>
  <c r="I417" i="11"/>
  <c r="I416" i="11"/>
  <c r="I415" i="11"/>
  <c r="I414" i="11"/>
  <c r="I413" i="11"/>
  <c r="I412" i="11"/>
  <c r="I411" i="11"/>
  <c r="I410" i="11"/>
  <c r="I409" i="11"/>
  <c r="I408" i="11"/>
  <c r="I407" i="11"/>
  <c r="I406" i="11"/>
  <c r="I405" i="11"/>
  <c r="I404" i="11"/>
  <c r="I403" i="11"/>
  <c r="I402" i="11"/>
  <c r="I401" i="11"/>
  <c r="I400" i="11"/>
  <c r="I399" i="11"/>
  <c r="I398" i="11"/>
  <c r="I397" i="11"/>
  <c r="I396" i="11"/>
  <c r="I395" i="11"/>
  <c r="I394" i="11"/>
  <c r="I393" i="11"/>
  <c r="I392" i="11"/>
  <c r="I391" i="11"/>
  <c r="I390" i="11"/>
  <c r="I389" i="11"/>
  <c r="I388" i="11"/>
  <c r="I387" i="11"/>
  <c r="I386" i="11"/>
  <c r="I385" i="11"/>
  <c r="I384" i="11"/>
  <c r="I383" i="11"/>
  <c r="I382" i="11"/>
  <c r="I381" i="11"/>
  <c r="I380" i="11"/>
  <c r="I379" i="11"/>
  <c r="I378" i="11"/>
  <c r="I377" i="11"/>
  <c r="I376" i="11"/>
  <c r="I375" i="11"/>
  <c r="I374" i="11"/>
  <c r="I373" i="11"/>
  <c r="I372" i="11"/>
  <c r="H600" i="11"/>
  <c r="I516" i="11"/>
  <c r="I370" i="11"/>
  <c r="I366" i="11"/>
  <c r="I362" i="11"/>
  <c r="I358" i="11"/>
  <c r="I354" i="11"/>
  <c r="I350" i="11"/>
  <c r="I346" i="11"/>
  <c r="I342" i="11"/>
  <c r="I280" i="11"/>
  <c r="I278" i="11"/>
  <c r="I276" i="11"/>
  <c r="I274" i="11"/>
  <c r="I272" i="11"/>
  <c r="I270" i="11"/>
  <c r="I268" i="11"/>
  <c r="I266" i="11"/>
  <c r="I264" i="11"/>
  <c r="D264" i="11"/>
  <c r="E264" i="11" s="1"/>
  <c r="H263" i="11"/>
  <c r="D263" i="11"/>
  <c r="E263" i="11" s="1"/>
  <c r="H262" i="11"/>
  <c r="D262" i="11"/>
  <c r="E262" i="11" s="1"/>
  <c r="H261" i="11"/>
  <c r="D261" i="11"/>
  <c r="E261" i="11" s="1"/>
  <c r="H260" i="11"/>
  <c r="D260" i="11"/>
  <c r="E260" i="11" s="1"/>
  <c r="H259" i="11"/>
  <c r="D259" i="11"/>
  <c r="E259" i="11" s="1"/>
  <c r="H258" i="11"/>
  <c r="D258" i="11"/>
  <c r="E258" i="11" s="1"/>
  <c r="H257" i="11"/>
  <c r="D257" i="11"/>
  <c r="E257" i="11" s="1"/>
  <c r="H256" i="11"/>
  <c r="D256" i="11"/>
  <c r="E256" i="11" s="1"/>
  <c r="H255" i="11"/>
  <c r="D255" i="11"/>
  <c r="E255" i="11" s="1"/>
  <c r="H254" i="11"/>
  <c r="D254" i="11"/>
  <c r="E254" i="11" s="1"/>
  <c r="H253" i="11"/>
  <c r="D253" i="11"/>
  <c r="E253" i="11" s="1"/>
  <c r="H252" i="11"/>
  <c r="D252" i="11"/>
  <c r="E252" i="11" s="1"/>
  <c r="H251" i="11"/>
  <c r="D251" i="11"/>
  <c r="E251" i="11" s="1"/>
  <c r="H250" i="11"/>
  <c r="D250" i="11"/>
  <c r="E250" i="11" s="1"/>
  <c r="H249" i="11"/>
  <c r="D249" i="11"/>
  <c r="E249" i="11" s="1"/>
  <c r="H248" i="11"/>
  <c r="D248" i="11"/>
  <c r="E248" i="11" s="1"/>
  <c r="H247" i="11"/>
  <c r="D247" i="11"/>
  <c r="E247" i="11" s="1"/>
  <c r="H246" i="11"/>
  <c r="D246" i="11"/>
  <c r="E246" i="11" s="1"/>
  <c r="H245" i="11"/>
  <c r="D245" i="11"/>
  <c r="E245" i="11" s="1"/>
  <c r="H244" i="11"/>
  <c r="D244" i="11"/>
  <c r="E244" i="11" s="1"/>
  <c r="H243" i="11"/>
  <c r="D243" i="11"/>
  <c r="E243" i="11" s="1"/>
  <c r="H242" i="11"/>
  <c r="D242" i="11"/>
  <c r="E242" i="11" s="1"/>
  <c r="H241" i="11"/>
  <c r="D241" i="11"/>
  <c r="E241" i="11" s="1"/>
  <c r="H240" i="11"/>
  <c r="D240" i="11"/>
  <c r="E240" i="11" s="1"/>
  <c r="H239" i="11"/>
  <c r="D239" i="11"/>
  <c r="E239" i="11" s="1"/>
  <c r="H238" i="11"/>
  <c r="D238" i="11"/>
  <c r="E238" i="11" s="1"/>
  <c r="H237" i="11"/>
  <c r="D237" i="11"/>
  <c r="E237" i="11" s="1"/>
  <c r="H236" i="11"/>
  <c r="D236" i="11"/>
  <c r="E236" i="11" s="1"/>
  <c r="H235" i="11"/>
  <c r="D235" i="11"/>
  <c r="E235" i="11" s="1"/>
  <c r="H234" i="11"/>
  <c r="D234" i="11"/>
  <c r="E234" i="11" s="1"/>
  <c r="H233" i="11"/>
  <c r="D233" i="11"/>
  <c r="H232" i="11"/>
  <c r="D232" i="11"/>
  <c r="E232" i="11" s="1"/>
  <c r="H231" i="11"/>
  <c r="D231" i="11"/>
  <c r="E231" i="11" s="1"/>
  <c r="H230" i="11"/>
  <c r="D230" i="11"/>
  <c r="E230" i="11" s="1"/>
  <c r="H229" i="11"/>
  <c r="D229" i="11"/>
  <c r="E229" i="11" s="1"/>
  <c r="H228" i="11"/>
  <c r="D228" i="11"/>
  <c r="E228" i="11" s="1"/>
  <c r="H227" i="11"/>
  <c r="D227" i="11"/>
  <c r="E227" i="11" s="1"/>
  <c r="H226" i="11"/>
  <c r="D226" i="11"/>
  <c r="E226" i="11" s="1"/>
  <c r="H225" i="11"/>
  <c r="D225" i="11"/>
  <c r="E225" i="11" s="1"/>
  <c r="H224" i="11"/>
  <c r="D224" i="11"/>
  <c r="E224" i="11" s="1"/>
  <c r="H223" i="11"/>
  <c r="D223" i="11"/>
  <c r="E223" i="11" s="1"/>
  <c r="H222" i="11"/>
  <c r="D222" i="11"/>
  <c r="E222" i="11" s="1"/>
  <c r="H221" i="11"/>
  <c r="D221" i="11"/>
  <c r="E221" i="11" s="1"/>
  <c r="H220" i="11"/>
  <c r="D220" i="11"/>
  <c r="E220" i="11" s="1"/>
  <c r="H219" i="11"/>
  <c r="D219" i="11"/>
  <c r="E219" i="11" s="1"/>
  <c r="H218" i="11"/>
  <c r="D218" i="11"/>
  <c r="E218" i="11" s="1"/>
  <c r="H217" i="11"/>
  <c r="D217" i="11"/>
  <c r="E217" i="11" s="1"/>
  <c r="H216" i="11"/>
  <c r="D216" i="11"/>
  <c r="E216" i="11" s="1"/>
  <c r="H215" i="11"/>
  <c r="D215" i="11"/>
  <c r="E215" i="11" s="1"/>
  <c r="H214" i="11"/>
  <c r="D214" i="11"/>
  <c r="E214" i="11" s="1"/>
  <c r="H213" i="11"/>
  <c r="D213" i="11"/>
  <c r="E213" i="11" s="1"/>
  <c r="H212" i="11"/>
  <c r="D212" i="11"/>
  <c r="E212" i="11" s="1"/>
  <c r="H211" i="11"/>
  <c r="D211" i="11"/>
  <c r="E211" i="11" s="1"/>
  <c r="H210" i="11"/>
  <c r="D210" i="11"/>
  <c r="E210" i="11" s="1"/>
  <c r="H209" i="11"/>
  <c r="D209" i="11"/>
  <c r="E209" i="11" s="1"/>
  <c r="H208" i="11"/>
  <c r="D208" i="11"/>
  <c r="E208" i="11" s="1"/>
  <c r="H207" i="11"/>
  <c r="D207" i="11"/>
  <c r="E207" i="11" s="1"/>
  <c r="H206" i="11"/>
  <c r="D206" i="11"/>
  <c r="E206" i="11" s="1"/>
  <c r="H205" i="11"/>
  <c r="D205" i="11"/>
  <c r="E205" i="11" s="1"/>
  <c r="H204" i="11"/>
  <c r="D204" i="11"/>
  <c r="E204" i="11" s="1"/>
  <c r="H203" i="11"/>
  <c r="D203" i="11"/>
  <c r="E203" i="11" s="1"/>
  <c r="H202" i="11"/>
  <c r="D202" i="11"/>
  <c r="E202" i="11" s="1"/>
  <c r="H201" i="11"/>
  <c r="D201" i="11"/>
  <c r="E201" i="11" s="1"/>
  <c r="H200" i="11"/>
  <c r="D200" i="11"/>
  <c r="E200" i="11" s="1"/>
  <c r="H199" i="11"/>
  <c r="D199" i="11"/>
  <c r="E199" i="11" s="1"/>
  <c r="H198" i="11"/>
  <c r="D198" i="11"/>
  <c r="E198" i="11" s="1"/>
  <c r="H197" i="11"/>
  <c r="D197" i="11"/>
  <c r="E197" i="11" s="1"/>
  <c r="H196" i="11"/>
  <c r="D196" i="11"/>
  <c r="E196" i="11" s="1"/>
  <c r="H195" i="11"/>
  <c r="D195" i="11"/>
  <c r="E195" i="11" s="1"/>
  <c r="H194" i="11"/>
  <c r="D194" i="11"/>
  <c r="E194" i="11" s="1"/>
  <c r="H193" i="11"/>
  <c r="D193" i="11"/>
  <c r="E193" i="11" s="1"/>
  <c r="H192" i="11"/>
  <c r="D192" i="11"/>
  <c r="E192" i="11" s="1"/>
  <c r="H191" i="11"/>
  <c r="D191" i="11"/>
  <c r="E191" i="11" s="1"/>
  <c r="H190" i="11"/>
  <c r="D190" i="11"/>
  <c r="E190" i="11" s="1"/>
  <c r="H189" i="11"/>
  <c r="D189" i="11"/>
  <c r="E189" i="11" s="1"/>
  <c r="H188" i="11"/>
  <c r="D188" i="11"/>
  <c r="E188" i="11" s="1"/>
  <c r="H187" i="11"/>
  <c r="D187" i="11"/>
  <c r="E187" i="11" s="1"/>
  <c r="H186" i="11"/>
  <c r="D186" i="11"/>
  <c r="E186" i="11" s="1"/>
  <c r="H185" i="11"/>
  <c r="D185" i="11"/>
  <c r="E185" i="11" s="1"/>
  <c r="H184" i="11"/>
  <c r="D184" i="11"/>
  <c r="E184" i="11" s="1"/>
  <c r="H183" i="11"/>
  <c r="D183" i="11"/>
  <c r="E183" i="11" s="1"/>
  <c r="H182" i="11"/>
  <c r="D182" i="11"/>
  <c r="E182" i="11" s="1"/>
  <c r="H181" i="11"/>
  <c r="D181" i="11"/>
  <c r="E181" i="11" s="1"/>
  <c r="H180" i="11"/>
  <c r="D180" i="11"/>
  <c r="E180" i="11" s="1"/>
  <c r="H179" i="11"/>
  <c r="D179" i="11"/>
  <c r="E179" i="11" s="1"/>
  <c r="H178" i="11"/>
  <c r="D178" i="11"/>
  <c r="E178" i="11" s="1"/>
  <c r="H177" i="11"/>
  <c r="D177" i="11"/>
  <c r="E177" i="11" s="1"/>
  <c r="H176" i="11"/>
  <c r="D176" i="11"/>
  <c r="E176" i="11" s="1"/>
  <c r="H175" i="11"/>
  <c r="D175" i="11"/>
  <c r="E175" i="11" s="1"/>
  <c r="H174" i="11"/>
  <c r="D174" i="11"/>
  <c r="E174" i="11" s="1"/>
  <c r="H173" i="11"/>
  <c r="D173" i="11"/>
  <c r="E173" i="11" s="1"/>
  <c r="H172" i="11"/>
  <c r="D172" i="11"/>
  <c r="E172" i="11" s="1"/>
  <c r="H171" i="11"/>
  <c r="D171" i="11"/>
  <c r="E171" i="11" s="1"/>
  <c r="H170" i="11"/>
  <c r="D170" i="11"/>
  <c r="E170" i="11" s="1"/>
  <c r="H169" i="11"/>
  <c r="D169" i="11"/>
  <c r="E169" i="11" s="1"/>
  <c r="H168" i="11"/>
  <c r="D168" i="11"/>
  <c r="E168" i="11" s="1"/>
  <c r="H167" i="11"/>
  <c r="D167" i="11"/>
  <c r="E167" i="11" s="1"/>
  <c r="H166" i="11"/>
  <c r="D166" i="11"/>
  <c r="E166" i="11" s="1"/>
  <c r="H165" i="11"/>
  <c r="D165" i="11"/>
  <c r="E165" i="11" s="1"/>
  <c r="H164" i="11"/>
  <c r="D164" i="11"/>
  <c r="E164" i="11" s="1"/>
  <c r="H163" i="11"/>
  <c r="D163" i="11"/>
  <c r="E163" i="11" s="1"/>
  <c r="H162" i="11"/>
  <c r="D162" i="11"/>
  <c r="E162" i="11" s="1"/>
  <c r="H161" i="11"/>
  <c r="D161" i="11"/>
  <c r="E161" i="11" s="1"/>
  <c r="H160" i="11"/>
  <c r="D160" i="11"/>
  <c r="E160" i="11" s="1"/>
  <c r="H159" i="11"/>
  <c r="D159" i="11"/>
  <c r="E159" i="11" s="1"/>
  <c r="H158" i="11"/>
  <c r="D158" i="11"/>
  <c r="E158" i="11" s="1"/>
  <c r="H157" i="11"/>
  <c r="D157" i="11"/>
  <c r="E157" i="11" s="1"/>
  <c r="H156" i="11"/>
  <c r="D156" i="11"/>
  <c r="E156" i="11" s="1"/>
  <c r="H155" i="11"/>
  <c r="D155" i="11"/>
  <c r="E155" i="11" s="1"/>
  <c r="H154" i="11"/>
  <c r="D154" i="11"/>
  <c r="E154" i="11" s="1"/>
  <c r="H153" i="11"/>
  <c r="D153" i="11"/>
  <c r="E153" i="11" s="1"/>
  <c r="H152" i="11"/>
  <c r="D152" i="11"/>
  <c r="E152" i="11" s="1"/>
  <c r="H151" i="11"/>
  <c r="D151" i="11"/>
  <c r="E151" i="11" s="1"/>
  <c r="H150" i="11"/>
  <c r="D150" i="11"/>
  <c r="E150" i="11" s="1"/>
  <c r="H149" i="11"/>
  <c r="D149" i="11"/>
  <c r="E149" i="11" s="1"/>
  <c r="H148" i="11"/>
  <c r="D148" i="11"/>
  <c r="E148" i="11" s="1"/>
  <c r="H147" i="11"/>
  <c r="D147" i="11"/>
  <c r="E147" i="11" s="1"/>
  <c r="H146" i="11"/>
  <c r="D146" i="11"/>
  <c r="E146" i="11" s="1"/>
  <c r="H145" i="11"/>
  <c r="D145" i="11"/>
  <c r="E145" i="11" s="1"/>
  <c r="H144" i="11"/>
  <c r="D144" i="11"/>
  <c r="E144" i="11" s="1"/>
  <c r="H143" i="11"/>
  <c r="D143" i="11"/>
  <c r="E143" i="11" s="1"/>
  <c r="H142" i="11"/>
  <c r="D142" i="11"/>
  <c r="E142" i="11" s="1"/>
  <c r="H141" i="11"/>
  <c r="D141" i="11"/>
  <c r="E141" i="11" s="1"/>
  <c r="H140" i="11"/>
  <c r="D140" i="11"/>
  <c r="E140" i="11" s="1"/>
  <c r="H139" i="11"/>
  <c r="D139" i="11"/>
  <c r="E139" i="11" s="1"/>
  <c r="H138" i="11"/>
  <c r="D138" i="11"/>
  <c r="E138" i="11" s="1"/>
  <c r="H137" i="11"/>
  <c r="D137" i="11"/>
  <c r="E137" i="11" s="1"/>
  <c r="H136" i="11"/>
  <c r="D136" i="11"/>
  <c r="E136" i="11" s="1"/>
  <c r="H135" i="11"/>
  <c r="D135" i="11"/>
  <c r="E135" i="11" s="1"/>
  <c r="H134" i="11"/>
  <c r="D134" i="11"/>
  <c r="E134" i="11" s="1"/>
  <c r="H133" i="11"/>
  <c r="D133" i="11"/>
  <c r="E133" i="11" s="1"/>
  <c r="H132" i="11"/>
  <c r="D132" i="11"/>
  <c r="E132" i="11" s="1"/>
  <c r="H131" i="11"/>
  <c r="D131" i="11"/>
  <c r="E131" i="11" s="1"/>
  <c r="H130" i="11"/>
  <c r="D130" i="11"/>
  <c r="E130" i="11" s="1"/>
  <c r="H129" i="11"/>
  <c r="D129" i="11"/>
  <c r="E129" i="11" s="1"/>
  <c r="H128" i="11"/>
  <c r="D128" i="11"/>
  <c r="E128" i="11" s="1"/>
  <c r="H127" i="11"/>
  <c r="D127" i="11"/>
  <c r="E127" i="11" s="1"/>
  <c r="H126" i="11"/>
  <c r="D126" i="11"/>
  <c r="E126" i="11" s="1"/>
  <c r="H125" i="11"/>
  <c r="D125" i="11"/>
  <c r="E125" i="11" s="1"/>
  <c r="H124" i="11"/>
  <c r="D124" i="11"/>
  <c r="E124" i="11" s="1"/>
  <c r="H123" i="11"/>
  <c r="D123" i="11"/>
  <c r="E123" i="11" s="1"/>
  <c r="H122" i="11"/>
  <c r="D122" i="11"/>
  <c r="E122" i="11" s="1"/>
  <c r="H121" i="11"/>
  <c r="D121" i="11"/>
  <c r="E121" i="11" s="1"/>
  <c r="H120" i="11"/>
  <c r="D120" i="11"/>
  <c r="E120" i="11" s="1"/>
  <c r="H119" i="11"/>
  <c r="D119" i="11"/>
  <c r="E119" i="11" s="1"/>
  <c r="H118" i="11"/>
  <c r="D118" i="11"/>
  <c r="E118" i="11" s="1"/>
  <c r="H117" i="11"/>
  <c r="D117" i="11"/>
  <c r="E117" i="11" s="1"/>
  <c r="H116" i="11"/>
  <c r="D116" i="11"/>
  <c r="E116" i="11" s="1"/>
  <c r="H115" i="11"/>
  <c r="D115" i="11"/>
  <c r="E115" i="11" s="1"/>
  <c r="H114" i="11"/>
  <c r="D114" i="11"/>
  <c r="E114" i="11" s="1"/>
  <c r="H113" i="11"/>
  <c r="D113" i="11"/>
  <c r="E113" i="11" s="1"/>
  <c r="H112" i="11"/>
  <c r="D112" i="11"/>
  <c r="E112" i="11" s="1"/>
  <c r="H111" i="11"/>
  <c r="D111" i="11"/>
  <c r="E111" i="11" s="1"/>
  <c r="H110" i="11"/>
  <c r="D110" i="11"/>
  <c r="E110" i="11" s="1"/>
  <c r="H109" i="11"/>
  <c r="D109" i="11"/>
  <c r="E109" i="11" s="1"/>
  <c r="H108" i="11"/>
  <c r="D108" i="11"/>
  <c r="E108" i="11" s="1"/>
  <c r="H107" i="11"/>
  <c r="D107" i="11"/>
  <c r="E107" i="11" s="1"/>
  <c r="H106" i="11"/>
  <c r="D106" i="11"/>
  <c r="E106" i="11" s="1"/>
  <c r="H105" i="11"/>
  <c r="D105" i="11"/>
  <c r="E105" i="11" s="1"/>
  <c r="H104" i="11"/>
  <c r="D104" i="11"/>
  <c r="E104" i="11" s="1"/>
  <c r="H103" i="11"/>
  <c r="D103" i="11"/>
  <c r="E103" i="11" s="1"/>
  <c r="H102" i="11"/>
  <c r="D102" i="11"/>
  <c r="E102" i="11" s="1"/>
  <c r="H101" i="11"/>
  <c r="D101" i="11"/>
  <c r="E101" i="11" s="1"/>
  <c r="H100" i="11"/>
  <c r="D100" i="11"/>
  <c r="E100" i="11" s="1"/>
  <c r="H99" i="11"/>
  <c r="D99" i="11"/>
  <c r="E99" i="11" s="1"/>
  <c r="H98" i="11"/>
  <c r="D98" i="11"/>
  <c r="E98" i="11" s="1"/>
  <c r="H97" i="11"/>
  <c r="D97" i="11"/>
  <c r="E97" i="11" s="1"/>
  <c r="H96" i="11"/>
  <c r="D96" i="11"/>
  <c r="E96" i="11" s="1"/>
  <c r="H95" i="11"/>
  <c r="D95" i="11"/>
  <c r="E95" i="11" s="1"/>
  <c r="H94" i="11"/>
  <c r="D94" i="11"/>
  <c r="E94" i="11" s="1"/>
  <c r="H93" i="11"/>
  <c r="D93" i="11"/>
  <c r="E93" i="11" s="1"/>
  <c r="H92" i="11"/>
  <c r="D92" i="11"/>
  <c r="E92" i="11" s="1"/>
  <c r="H91" i="11"/>
  <c r="D91" i="11"/>
  <c r="E91" i="11" s="1"/>
  <c r="H90" i="11"/>
  <c r="D90" i="11"/>
  <c r="E90" i="11" s="1"/>
  <c r="H89" i="11"/>
  <c r="D89" i="11"/>
  <c r="E89" i="11" s="1"/>
  <c r="H88" i="11"/>
  <c r="D88" i="11"/>
  <c r="E88" i="11" s="1"/>
  <c r="H87" i="11"/>
  <c r="D87" i="11"/>
  <c r="E87" i="11" s="1"/>
  <c r="H86" i="11"/>
  <c r="D86" i="11"/>
  <c r="E86" i="11" s="1"/>
  <c r="H85" i="11"/>
  <c r="D85" i="11"/>
  <c r="E85" i="11" s="1"/>
  <c r="H84" i="11"/>
  <c r="D84" i="11"/>
  <c r="E84" i="11" s="1"/>
  <c r="H83" i="11"/>
  <c r="D83" i="11"/>
  <c r="E83" i="11" s="1"/>
  <c r="H82" i="11"/>
  <c r="D82" i="11"/>
  <c r="E82" i="11" s="1"/>
  <c r="H81" i="11"/>
  <c r="D81" i="11"/>
  <c r="E81" i="11" s="1"/>
  <c r="H80" i="11"/>
  <c r="D80" i="11"/>
  <c r="E80" i="11" s="1"/>
  <c r="H79" i="11"/>
  <c r="D79" i="11"/>
  <c r="E79" i="11" s="1"/>
  <c r="H78" i="11"/>
  <c r="D78" i="11"/>
  <c r="E78" i="11" s="1"/>
  <c r="H77" i="11"/>
  <c r="D77" i="11"/>
  <c r="E77" i="11" s="1"/>
  <c r="H76" i="11"/>
  <c r="D76" i="11"/>
  <c r="E76" i="11" s="1"/>
  <c r="H75" i="11"/>
  <c r="D75" i="11"/>
  <c r="E75" i="11" s="1"/>
  <c r="H74" i="11"/>
  <c r="D74" i="11"/>
  <c r="E74" i="11" s="1"/>
  <c r="H73" i="11"/>
  <c r="D73" i="11"/>
  <c r="E73" i="11" s="1"/>
  <c r="H72" i="11"/>
  <c r="D72" i="11"/>
  <c r="E72" i="11" s="1"/>
  <c r="H71" i="11"/>
  <c r="D71" i="11"/>
  <c r="E71" i="11" s="1"/>
  <c r="H70" i="11"/>
  <c r="D70" i="11"/>
  <c r="E70" i="11" s="1"/>
  <c r="H69" i="11"/>
  <c r="D69" i="11"/>
  <c r="E69" i="11" s="1"/>
  <c r="H68" i="11"/>
  <c r="D68" i="11"/>
  <c r="E68" i="11" s="1"/>
  <c r="H67" i="11"/>
  <c r="D67" i="11"/>
  <c r="E67" i="11" s="1"/>
  <c r="H66" i="11"/>
  <c r="D66" i="11"/>
  <c r="E66" i="11" s="1"/>
  <c r="H65" i="11"/>
  <c r="D65" i="11"/>
  <c r="E65" i="11" s="1"/>
  <c r="H64" i="11"/>
  <c r="D64" i="11"/>
  <c r="E64" i="11" s="1"/>
  <c r="H63" i="11"/>
  <c r="D63" i="11"/>
  <c r="E63" i="11" s="1"/>
  <c r="H62" i="11"/>
  <c r="D62" i="11"/>
  <c r="E62" i="11" s="1"/>
  <c r="H61" i="11"/>
  <c r="D61" i="11"/>
  <c r="E61" i="11" s="1"/>
  <c r="H60" i="11"/>
  <c r="D60" i="11"/>
  <c r="E60" i="11" s="1"/>
  <c r="H59" i="11"/>
  <c r="D59" i="11"/>
  <c r="E59" i="11" s="1"/>
  <c r="H58" i="11"/>
  <c r="D58" i="11"/>
  <c r="E58" i="11" s="1"/>
  <c r="H57" i="11"/>
  <c r="D57" i="11"/>
  <c r="E57" i="11" s="1"/>
  <c r="H56" i="11"/>
  <c r="D56" i="11"/>
  <c r="E56" i="11" s="1"/>
  <c r="H55" i="11"/>
  <c r="D55" i="11"/>
  <c r="E55" i="11" s="1"/>
  <c r="H54" i="11"/>
  <c r="D54" i="11"/>
  <c r="E54" i="11" s="1"/>
  <c r="H53" i="11"/>
  <c r="D53" i="11"/>
  <c r="E53" i="11" s="1"/>
  <c r="H52" i="11"/>
  <c r="D52" i="11"/>
  <c r="E52" i="11" s="1"/>
  <c r="H51" i="11"/>
  <c r="D51" i="11"/>
  <c r="E51" i="11" s="1"/>
  <c r="H50" i="11"/>
  <c r="D50" i="11"/>
  <c r="E50" i="11" s="1"/>
  <c r="H49" i="11"/>
  <c r="D49" i="11"/>
  <c r="E49" i="11" s="1"/>
  <c r="H48" i="11"/>
  <c r="D48" i="11"/>
  <c r="E48" i="11" s="1"/>
  <c r="H47" i="11"/>
  <c r="D47" i="11"/>
  <c r="E47" i="11" s="1"/>
  <c r="H46" i="11"/>
  <c r="D46" i="11"/>
  <c r="E46" i="11" s="1"/>
  <c r="H45" i="11"/>
  <c r="D45" i="11"/>
  <c r="E45" i="11" s="1"/>
  <c r="H44" i="11"/>
  <c r="D44" i="11"/>
  <c r="E44" i="11" s="1"/>
  <c r="H43" i="11"/>
  <c r="D43" i="11"/>
  <c r="E43" i="11" s="1"/>
  <c r="H42" i="11"/>
  <c r="D42" i="11"/>
  <c r="E42" i="11" s="1"/>
  <c r="H41" i="11"/>
  <c r="D41" i="11"/>
  <c r="E41" i="11" s="1"/>
  <c r="H40" i="11"/>
  <c r="D40" i="11"/>
  <c r="E40" i="11" s="1"/>
  <c r="H39" i="11"/>
  <c r="D39" i="11"/>
  <c r="E39" i="11" s="1"/>
  <c r="H38" i="11"/>
  <c r="D38" i="11"/>
  <c r="E38" i="11" s="1"/>
  <c r="H37" i="11"/>
  <c r="D37" i="11"/>
  <c r="E37" i="11" s="1"/>
  <c r="H36" i="11"/>
  <c r="D36" i="11"/>
  <c r="E36" i="11" s="1"/>
  <c r="H35" i="11"/>
  <c r="D35" i="11"/>
  <c r="E35" i="11" s="1"/>
  <c r="H34" i="11"/>
  <c r="D34" i="11"/>
  <c r="E34" i="11" s="1"/>
  <c r="H33" i="11"/>
  <c r="D33" i="11"/>
  <c r="E33" i="11" s="1"/>
  <c r="H32" i="11"/>
  <c r="D32" i="11"/>
  <c r="E32" i="11" s="1"/>
  <c r="H31" i="11"/>
  <c r="D31" i="11"/>
  <c r="E31" i="11" s="1"/>
  <c r="H30" i="11"/>
  <c r="D30" i="11"/>
  <c r="E30" i="11" s="1"/>
  <c r="H29" i="11"/>
  <c r="D29" i="11"/>
  <c r="E29" i="11" s="1"/>
  <c r="H28" i="11"/>
  <c r="D28" i="11"/>
  <c r="E28" i="11" s="1"/>
  <c r="H27" i="11"/>
  <c r="D27" i="11"/>
  <c r="E27" i="11" s="1"/>
  <c r="H26" i="11"/>
  <c r="D26" i="11"/>
  <c r="E26" i="11" s="1"/>
  <c r="H25" i="11"/>
  <c r="D25" i="11"/>
  <c r="E25" i="11" s="1"/>
  <c r="H24" i="11"/>
  <c r="D24" i="11"/>
  <c r="E24" i="11" s="1"/>
  <c r="H23" i="11"/>
  <c r="D23" i="11"/>
  <c r="E23" i="11" s="1"/>
  <c r="H22" i="11"/>
  <c r="D22" i="11"/>
  <c r="E22" i="11" s="1"/>
  <c r="H21" i="11"/>
  <c r="D21" i="11"/>
  <c r="E21" i="11" s="1"/>
  <c r="H20" i="11"/>
  <c r="D20" i="11"/>
  <c r="E20" i="11" s="1"/>
  <c r="H19" i="11"/>
  <c r="D19" i="11"/>
  <c r="E19" i="11" s="1"/>
  <c r="H18" i="11"/>
  <c r="D18" i="11"/>
  <c r="E18" i="11" s="1"/>
  <c r="H17" i="11"/>
  <c r="D17" i="11"/>
  <c r="E17" i="11" s="1"/>
  <c r="H16" i="11"/>
  <c r="D16" i="11"/>
  <c r="E16" i="11" s="1"/>
  <c r="I368" i="11"/>
  <c r="I364" i="11"/>
  <c r="I360" i="11"/>
  <c r="I356" i="11"/>
  <c r="I352" i="11"/>
  <c r="I348" i="11"/>
  <c r="I344" i="11"/>
  <c r="I279" i="11"/>
  <c r="I277" i="11"/>
  <c r="I275" i="11"/>
  <c r="I273" i="11"/>
  <c r="I271" i="11"/>
  <c r="I269" i="11"/>
  <c r="I267" i="11"/>
  <c r="I265" i="11"/>
  <c r="I371" i="11"/>
  <c r="I363" i="11"/>
  <c r="I355" i="11"/>
  <c r="I347" i="11"/>
  <c r="H13" i="11"/>
  <c r="D13" i="11"/>
  <c r="E13" i="11" s="1"/>
  <c r="F7" i="11"/>
  <c r="I512" i="11"/>
  <c r="I365" i="11"/>
  <c r="I357" i="11"/>
  <c r="I349" i="11"/>
  <c r="I341" i="11"/>
  <c r="I339" i="11"/>
  <c r="I337" i="11"/>
  <c r="I335" i="11"/>
  <c r="I333" i="11"/>
  <c r="I331" i="11"/>
  <c r="I329" i="11"/>
  <c r="I327" i="11"/>
  <c r="I325" i="11"/>
  <c r="I323" i="11"/>
  <c r="I321" i="11"/>
  <c r="I319" i="11"/>
  <c r="I317" i="11"/>
  <c r="I315" i="11"/>
  <c r="I313" i="11"/>
  <c r="I311" i="11"/>
  <c r="I309" i="11"/>
  <c r="I307" i="11"/>
  <c r="I305" i="11"/>
  <c r="I303" i="11"/>
  <c r="I301" i="11"/>
  <c r="I299" i="11"/>
  <c r="I297" i="11"/>
  <c r="I295" i="11"/>
  <c r="I293" i="11"/>
  <c r="I291" i="11"/>
  <c r="I289" i="11"/>
  <c r="I287" i="11"/>
  <c r="I285" i="11"/>
  <c r="I283" i="11"/>
  <c r="I281" i="11"/>
  <c r="I367" i="11"/>
  <c r="I359" i="11"/>
  <c r="I351" i="11"/>
  <c r="I343" i="11"/>
  <c r="I15" i="11"/>
  <c r="D15" i="11"/>
  <c r="E15" i="11" s="1"/>
  <c r="S14" i="11"/>
  <c r="H14" i="11"/>
  <c r="D14" i="11"/>
  <c r="E14" i="11" s="1"/>
  <c r="H12" i="11"/>
  <c r="D12" i="11"/>
  <c r="E12" i="11" s="1"/>
  <c r="H11" i="11"/>
  <c r="D11" i="11"/>
  <c r="E11" i="11" s="1"/>
  <c r="I10" i="11"/>
  <c r="I369" i="11"/>
  <c r="I361" i="11"/>
  <c r="I353" i="11"/>
  <c r="I345" i="11"/>
  <c r="I340" i="11"/>
  <c r="I338" i="11"/>
  <c r="I336" i="11"/>
  <c r="I334" i="11"/>
  <c r="I332" i="11"/>
  <c r="I330" i="11"/>
  <c r="I328" i="11"/>
  <c r="I326" i="11"/>
  <c r="I324" i="11"/>
  <c r="I322" i="11"/>
  <c r="I320" i="11"/>
  <c r="I318" i="11"/>
  <c r="I316" i="11"/>
  <c r="I314" i="11"/>
  <c r="I312" i="11"/>
  <c r="I310" i="11"/>
  <c r="I308" i="11"/>
  <c r="I306" i="11"/>
  <c r="I304" i="11"/>
  <c r="I302" i="11"/>
  <c r="I300" i="11"/>
  <c r="I298" i="11"/>
  <c r="I296" i="11"/>
  <c r="I294" i="11"/>
  <c r="I292" i="11"/>
  <c r="I290" i="11"/>
  <c r="I288" i="11"/>
  <c r="I286" i="11"/>
  <c r="I284" i="11"/>
  <c r="I282" i="11"/>
  <c r="I263" i="11"/>
  <c r="I262" i="11"/>
  <c r="I261" i="11"/>
  <c r="I260" i="11"/>
  <c r="I259" i="11"/>
  <c r="I258" i="11"/>
  <c r="I257" i="11"/>
  <c r="I256" i="11"/>
  <c r="I255" i="11"/>
  <c r="I254" i="11"/>
  <c r="I253" i="11"/>
  <c r="I252" i="11"/>
  <c r="I251" i="11"/>
  <c r="I250" i="11"/>
  <c r="I249" i="11"/>
  <c r="I248" i="11"/>
  <c r="I247" i="11"/>
  <c r="I246" i="11"/>
  <c r="I245" i="11"/>
  <c r="I244" i="11"/>
  <c r="I243" i="11"/>
  <c r="I242" i="11"/>
  <c r="I241" i="11"/>
  <c r="I240" i="11"/>
  <c r="I239" i="11"/>
  <c r="I238" i="11"/>
  <c r="I237" i="11"/>
  <c r="I236" i="11"/>
  <c r="I235" i="11"/>
  <c r="I234" i="11"/>
  <c r="I233" i="11"/>
  <c r="I232" i="11"/>
  <c r="I231" i="11"/>
  <c r="I230" i="11"/>
  <c r="I229" i="11"/>
  <c r="I228" i="11"/>
  <c r="I227" i="11"/>
  <c r="I226" i="11"/>
  <c r="I225" i="11"/>
  <c r="I224" i="11"/>
  <c r="I223" i="11"/>
  <c r="I222" i="11"/>
  <c r="I221" i="11"/>
  <c r="I220" i="11"/>
  <c r="I219" i="11"/>
  <c r="I218" i="11"/>
  <c r="I217" i="11"/>
  <c r="I216" i="11"/>
  <c r="I215" i="11"/>
  <c r="I214" i="11"/>
  <c r="I213" i="11"/>
  <c r="I212" i="11"/>
  <c r="I211" i="11"/>
  <c r="I210" i="11"/>
  <c r="I209" i="11"/>
  <c r="I208" i="11"/>
  <c r="I207" i="11"/>
  <c r="I206" i="11"/>
  <c r="I205" i="11"/>
  <c r="I204" i="11"/>
  <c r="I203" i="11"/>
  <c r="I202" i="11"/>
  <c r="I201" i="11"/>
  <c r="I200" i="11"/>
  <c r="I199" i="11"/>
  <c r="I198" i="11"/>
  <c r="I197" i="11"/>
  <c r="I196" i="11"/>
  <c r="I195" i="11"/>
  <c r="I194" i="11"/>
  <c r="I193" i="11"/>
  <c r="I192" i="11"/>
  <c r="I191" i="11"/>
  <c r="I190" i="11"/>
  <c r="I189" i="11"/>
  <c r="I188" i="11"/>
  <c r="I187" i="11"/>
  <c r="I186" i="11"/>
  <c r="I185" i="11"/>
  <c r="I184" i="11"/>
  <c r="I183" i="11"/>
  <c r="I182" i="11"/>
  <c r="I181" i="11"/>
  <c r="I180" i="11"/>
  <c r="I179" i="11"/>
  <c r="I178" i="11"/>
  <c r="I177" i="11"/>
  <c r="I176" i="11"/>
  <c r="I175" i="11"/>
  <c r="I174" i="11"/>
  <c r="I173" i="11"/>
  <c r="I172" i="11"/>
  <c r="I171" i="11"/>
  <c r="I170" i="11"/>
  <c r="I169" i="11"/>
  <c r="I168" i="11"/>
  <c r="I167" i="11"/>
  <c r="I166" i="11"/>
  <c r="I165" i="11"/>
  <c r="I164" i="11"/>
  <c r="I163" i="11"/>
  <c r="I162" i="11"/>
  <c r="I161" i="11"/>
  <c r="I160" i="11"/>
  <c r="I159" i="11"/>
  <c r="I158" i="11"/>
  <c r="I157" i="11"/>
  <c r="I156" i="11"/>
  <c r="I155" i="11"/>
  <c r="I154" i="11"/>
  <c r="I153" i="11"/>
  <c r="I152" i="11"/>
  <c r="I151" i="11"/>
  <c r="I150" i="11"/>
  <c r="I149" i="11"/>
  <c r="I148" i="11"/>
  <c r="I147" i="11"/>
  <c r="I146" i="11"/>
  <c r="I145" i="11"/>
  <c r="I144" i="11"/>
  <c r="I143" i="11"/>
  <c r="I142" i="11"/>
  <c r="I141" i="11"/>
  <c r="I140" i="11"/>
  <c r="I139" i="11"/>
  <c r="I138" i="11"/>
  <c r="I137" i="11"/>
  <c r="I136" i="11"/>
  <c r="I135" i="11"/>
  <c r="I134" i="11"/>
  <c r="I133" i="11"/>
  <c r="I132" i="11"/>
  <c r="I131" i="11"/>
  <c r="I130" i="11"/>
  <c r="I129" i="11"/>
  <c r="I128" i="11"/>
  <c r="I127" i="11"/>
  <c r="I126" i="11"/>
  <c r="I125" i="11"/>
  <c r="I124" i="11"/>
  <c r="I123" i="11"/>
  <c r="I122" i="11"/>
  <c r="I121" i="11"/>
  <c r="I120" i="11"/>
  <c r="I119" i="11"/>
  <c r="I118" i="11"/>
  <c r="I117" i="11"/>
  <c r="I116" i="11"/>
  <c r="I115" i="11"/>
  <c r="I114" i="11"/>
  <c r="I113" i="11"/>
  <c r="I112" i="11"/>
  <c r="I111" i="11"/>
  <c r="I110" i="11"/>
  <c r="I109" i="11"/>
  <c r="I108" i="11"/>
  <c r="I107" i="11"/>
  <c r="I106" i="11"/>
  <c r="I105" i="11"/>
  <c r="I104" i="11"/>
  <c r="I103" i="11"/>
  <c r="I102" i="11"/>
  <c r="I101" i="11"/>
  <c r="I100" i="11"/>
  <c r="I99" i="11"/>
  <c r="I98" i="11"/>
  <c r="I97" i="11"/>
  <c r="I96" i="11"/>
  <c r="I95" i="11"/>
  <c r="I94" i="11"/>
  <c r="I93" i="11"/>
  <c r="I92" i="11"/>
  <c r="I91" i="11"/>
  <c r="I90" i="11"/>
  <c r="I89" i="11"/>
  <c r="I88" i="11"/>
  <c r="I87" i="11"/>
  <c r="I86" i="11"/>
  <c r="I85" i="11"/>
  <c r="I84" i="11"/>
  <c r="I83" i="11"/>
  <c r="I82" i="11"/>
  <c r="I81" i="11"/>
  <c r="I80" i="11"/>
  <c r="I79" i="11"/>
  <c r="I78" i="11"/>
  <c r="I77" i="11"/>
  <c r="I76" i="11"/>
  <c r="I75" i="11"/>
  <c r="I74" i="11"/>
  <c r="I73" i="11"/>
  <c r="I72" i="11"/>
  <c r="I71" i="11"/>
  <c r="I69" i="11"/>
  <c r="I67" i="11"/>
  <c r="I63" i="11"/>
  <c r="I59" i="11"/>
  <c r="I55" i="11"/>
  <c r="I51" i="11"/>
  <c r="I47" i="11"/>
  <c r="I43" i="11"/>
  <c r="I39" i="11"/>
  <c r="I35" i="11"/>
  <c r="I31" i="11"/>
  <c r="I27" i="11"/>
  <c r="I23" i="11"/>
  <c r="I19" i="11"/>
  <c r="H15" i="11"/>
  <c r="I13" i="11"/>
  <c r="D10" i="11"/>
  <c r="E10" i="11" s="1"/>
  <c r="I64" i="11"/>
  <c r="I60" i="11"/>
  <c r="I56" i="11"/>
  <c r="I52" i="11"/>
  <c r="I48" i="11"/>
  <c r="I44" i="11"/>
  <c r="I36" i="11"/>
  <c r="I28" i="11"/>
  <c r="I20" i="11"/>
  <c r="I12" i="11"/>
  <c r="I68" i="11"/>
  <c r="I65" i="11"/>
  <c r="I61" i="11"/>
  <c r="I57" i="11"/>
  <c r="I53" i="11"/>
  <c r="I49" i="11"/>
  <c r="I45" i="11"/>
  <c r="I41" i="11"/>
  <c r="I37" i="11"/>
  <c r="I33" i="11"/>
  <c r="I29" i="11"/>
  <c r="I25" i="11"/>
  <c r="I21" i="11"/>
  <c r="I17" i="11"/>
  <c r="H10" i="11"/>
  <c r="I70" i="11"/>
  <c r="I66" i="11"/>
  <c r="I62" i="11"/>
  <c r="I58" i="11"/>
  <c r="I54" i="11"/>
  <c r="I50" i="11"/>
  <c r="I46" i="11"/>
  <c r="I42" i="11"/>
  <c r="I38" i="11"/>
  <c r="I34" i="11"/>
  <c r="I30" i="11"/>
  <c r="I26" i="11"/>
  <c r="I22" i="11"/>
  <c r="I18" i="11"/>
  <c r="I14" i="11"/>
  <c r="I40" i="11"/>
  <c r="I32" i="11"/>
  <c r="I24" i="11"/>
  <c r="I16" i="11"/>
  <c r="I11" i="11"/>
  <c r="L13" i="11"/>
  <c r="S13" i="11" s="1"/>
  <c r="L15" i="11"/>
  <c r="S15" i="11" s="1"/>
  <c r="E592" i="11"/>
  <c r="E469" i="11"/>
  <c r="E527" i="11"/>
  <c r="E355" i="11"/>
  <c r="E493" i="11"/>
  <c r="E576" i="11"/>
  <c r="E553" i="11"/>
  <c r="L12" i="11"/>
  <c r="E584" i="11"/>
  <c r="E505" i="11"/>
  <c r="E461" i="11"/>
  <c r="E233" i="11"/>
  <c r="M5" i="10"/>
  <c r="E5" i="10"/>
  <c r="N5" i="10"/>
  <c r="F5" i="10"/>
  <c r="K3" i="6"/>
  <c r="D17" i="7" s="1"/>
  <c r="D15" i="7"/>
  <c r="O3" i="6"/>
  <c r="D20" i="7" s="1"/>
  <c r="N3" i="6"/>
  <c r="D19" i="7" s="1"/>
  <c r="D3" i="4"/>
  <c r="F3" i="1"/>
  <c r="E3" i="1"/>
  <c r="F4" i="7" s="1"/>
  <c r="D3" i="1"/>
  <c r="E4" i="7" s="1"/>
  <c r="B11" i="6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B34" i="6" s="1"/>
  <c r="B35" i="6" s="1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B47" i="6" s="1"/>
  <c r="B48" i="6" s="1"/>
  <c r="B49" i="6" s="1"/>
  <c r="B50" i="6" s="1"/>
  <c r="B51" i="6" s="1"/>
  <c r="B52" i="6" s="1"/>
  <c r="B53" i="6" s="1"/>
  <c r="B54" i="6" s="1"/>
  <c r="B55" i="6" s="1"/>
  <c r="B56" i="6" s="1"/>
  <c r="B57" i="6" s="1"/>
  <c r="B58" i="6" s="1"/>
  <c r="B59" i="6" s="1"/>
  <c r="B60" i="6" s="1"/>
  <c r="B61" i="6" s="1"/>
  <c r="B62" i="6" s="1"/>
  <c r="B63" i="6" s="1"/>
  <c r="B64" i="6" s="1"/>
  <c r="B65" i="6" s="1"/>
  <c r="B66" i="6" s="1"/>
  <c r="B67" i="6" s="1"/>
  <c r="B68" i="6" s="1"/>
  <c r="B69" i="6" s="1"/>
  <c r="B70" i="6" s="1"/>
  <c r="B71" i="6" s="1"/>
  <c r="B72" i="6" s="1"/>
  <c r="B73" i="6" s="1"/>
  <c r="B74" i="6" s="1"/>
  <c r="B75" i="6" s="1"/>
  <c r="B76" i="6" s="1"/>
  <c r="B77" i="6" s="1"/>
  <c r="B78" i="6" s="1"/>
  <c r="B79" i="6" s="1"/>
  <c r="B80" i="6" s="1"/>
  <c r="B81" i="6" s="1"/>
  <c r="B82" i="6" s="1"/>
  <c r="B83" i="6" s="1"/>
  <c r="B84" i="6" s="1"/>
  <c r="B85" i="6" s="1"/>
  <c r="B86" i="6" s="1"/>
  <c r="B87" i="6" s="1"/>
  <c r="B88" i="6" s="1"/>
  <c r="B89" i="6" s="1"/>
  <c r="B90" i="6" s="1"/>
  <c r="B91" i="6" s="1"/>
  <c r="B92" i="6" s="1"/>
  <c r="B93" i="6" s="1"/>
  <c r="B94" i="6" s="1"/>
  <c r="B95" i="6" s="1"/>
  <c r="B96" i="6" s="1"/>
  <c r="B97" i="6" s="1"/>
  <c r="B98" i="6" s="1"/>
  <c r="B99" i="6" s="1"/>
  <c r="B100" i="6" s="1"/>
  <c r="B101" i="6" s="1"/>
  <c r="B102" i="6" s="1"/>
  <c r="B103" i="6" s="1"/>
  <c r="B104" i="6" s="1"/>
  <c r="B105" i="6" s="1"/>
  <c r="B106" i="6" s="1"/>
  <c r="B107" i="6" s="1"/>
  <c r="B108" i="6" s="1"/>
  <c r="B109" i="6" s="1"/>
  <c r="B110" i="6" s="1"/>
  <c r="B111" i="6" s="1"/>
  <c r="B112" i="6" s="1"/>
  <c r="B113" i="6" s="1"/>
  <c r="B114" i="6" s="1"/>
  <c r="B115" i="6" s="1"/>
  <c r="B116" i="6" s="1"/>
  <c r="B117" i="6" s="1"/>
  <c r="B118" i="6" s="1"/>
  <c r="B119" i="6" s="1"/>
  <c r="B120" i="6" s="1"/>
  <c r="B121" i="6" s="1"/>
  <c r="B122" i="6" s="1"/>
  <c r="B123" i="6" s="1"/>
  <c r="B124" i="6" s="1"/>
  <c r="B125" i="6" s="1"/>
  <c r="B126" i="6" s="1"/>
  <c r="B127" i="6" s="1"/>
  <c r="B128" i="6" s="1"/>
  <c r="B129" i="6" s="1"/>
  <c r="B130" i="6" s="1"/>
  <c r="B131" i="6" s="1"/>
  <c r="B132" i="6" s="1"/>
  <c r="B133" i="6" s="1"/>
  <c r="B134" i="6" s="1"/>
  <c r="B135" i="6" s="1"/>
  <c r="B136" i="6" s="1"/>
  <c r="B137" i="6" s="1"/>
  <c r="B138" i="6" s="1"/>
  <c r="B139" i="6" s="1"/>
  <c r="B140" i="6" s="1"/>
  <c r="B141" i="6" s="1"/>
  <c r="B142" i="6" s="1"/>
  <c r="B143" i="6" s="1"/>
  <c r="B144" i="6" s="1"/>
  <c r="B145" i="6" s="1"/>
  <c r="B146" i="6" s="1"/>
  <c r="B147" i="6" s="1"/>
  <c r="B148" i="6" s="1"/>
  <c r="B149" i="6" s="1"/>
  <c r="B150" i="6" s="1"/>
  <c r="B151" i="6" s="1"/>
  <c r="B152" i="6" s="1"/>
  <c r="B153" i="6" s="1"/>
  <c r="B154" i="6" s="1"/>
  <c r="B155" i="6" s="1"/>
  <c r="B156" i="6" s="1"/>
  <c r="B157" i="6" s="1"/>
  <c r="B158" i="6" s="1"/>
  <c r="B159" i="6" s="1"/>
  <c r="B160" i="6" s="1"/>
  <c r="B161" i="6" s="1"/>
  <c r="B162" i="6" s="1"/>
  <c r="B163" i="6" s="1"/>
  <c r="B164" i="6" s="1"/>
  <c r="B165" i="6" s="1"/>
  <c r="B166" i="6" s="1"/>
  <c r="B167" i="6" s="1"/>
  <c r="B168" i="6" s="1"/>
  <c r="B169" i="6" s="1"/>
  <c r="B170" i="6" s="1"/>
  <c r="B171" i="6" s="1"/>
  <c r="B172" i="6" s="1"/>
  <c r="B173" i="6" s="1"/>
  <c r="B174" i="6" s="1"/>
  <c r="B175" i="6" s="1"/>
  <c r="B176" i="6" s="1"/>
  <c r="B177" i="6" s="1"/>
  <c r="B178" i="6" s="1"/>
  <c r="B179" i="6" s="1"/>
  <c r="B180" i="6" s="1"/>
  <c r="B181" i="6" s="1"/>
  <c r="B182" i="6" s="1"/>
  <c r="B183" i="6" s="1"/>
  <c r="B184" i="6" s="1"/>
  <c r="B185" i="6" s="1"/>
  <c r="B186" i="6" s="1"/>
  <c r="B187" i="6" s="1"/>
  <c r="B188" i="6" s="1"/>
  <c r="B189" i="6" s="1"/>
  <c r="B190" i="6" s="1"/>
  <c r="B191" i="6" s="1"/>
  <c r="B192" i="6" s="1"/>
  <c r="B193" i="6" s="1"/>
  <c r="B194" i="6" s="1"/>
  <c r="B195" i="6" s="1"/>
  <c r="B196" i="6" s="1"/>
  <c r="B197" i="6" s="1"/>
  <c r="B198" i="6" s="1"/>
  <c r="B199" i="6" s="1"/>
  <c r="B200" i="6" s="1"/>
  <c r="B201" i="6" s="1"/>
  <c r="B202" i="6" s="1"/>
  <c r="B203" i="6" s="1"/>
  <c r="B204" i="6" s="1"/>
  <c r="B205" i="6" s="1"/>
  <c r="B206" i="6" s="1"/>
  <c r="B207" i="6" s="1"/>
  <c r="B208" i="6" s="1"/>
  <c r="B209" i="6" s="1"/>
  <c r="B210" i="6" s="1"/>
  <c r="B211" i="6" s="1"/>
  <c r="B212" i="6" s="1"/>
  <c r="B213" i="6" s="1"/>
  <c r="B214" i="6" s="1"/>
  <c r="B215" i="6" s="1"/>
  <c r="B216" i="6" s="1"/>
  <c r="B217" i="6" s="1"/>
  <c r="B218" i="6" s="1"/>
  <c r="B219" i="6" s="1"/>
  <c r="B220" i="6" s="1"/>
  <c r="B221" i="6" s="1"/>
  <c r="B222" i="6" s="1"/>
  <c r="B223" i="6" s="1"/>
  <c r="B224" i="6" s="1"/>
  <c r="B225" i="6" s="1"/>
  <c r="B226" i="6" s="1"/>
  <c r="B227" i="6" s="1"/>
  <c r="B228" i="6" s="1"/>
  <c r="B229" i="6" s="1"/>
  <c r="B230" i="6" s="1"/>
  <c r="B231" i="6" s="1"/>
  <c r="B232" i="6" s="1"/>
  <c r="B233" i="6" s="1"/>
  <c r="B234" i="6" s="1"/>
  <c r="B235" i="6" s="1"/>
  <c r="B236" i="6" s="1"/>
  <c r="B237" i="6" s="1"/>
  <c r="B238" i="6" s="1"/>
  <c r="B239" i="6" s="1"/>
  <c r="B240" i="6" s="1"/>
  <c r="B241" i="6" s="1"/>
  <c r="B242" i="6" s="1"/>
  <c r="B243" i="6" s="1"/>
  <c r="B244" i="6" s="1"/>
  <c r="B245" i="6" s="1"/>
  <c r="B246" i="6" s="1"/>
  <c r="B247" i="6" s="1"/>
  <c r="B248" i="6" s="1"/>
  <c r="B249" i="6" s="1"/>
  <c r="B250" i="6" s="1"/>
  <c r="B251" i="6" s="1"/>
  <c r="B252" i="6" s="1"/>
  <c r="B253" i="6" s="1"/>
  <c r="B254" i="6" s="1"/>
  <c r="B255" i="6" s="1"/>
  <c r="B256" i="6" s="1"/>
  <c r="B257" i="6" s="1"/>
  <c r="B258" i="6" s="1"/>
  <c r="B259" i="6" s="1"/>
  <c r="B260" i="6" s="1"/>
  <c r="B261" i="6" s="1"/>
  <c r="B262" i="6" s="1"/>
  <c r="B263" i="6" s="1"/>
  <c r="B264" i="6" s="1"/>
  <c r="B265" i="6" s="1"/>
  <c r="B266" i="6" s="1"/>
  <c r="B267" i="6" s="1"/>
  <c r="B268" i="6" s="1"/>
  <c r="B269" i="6" s="1"/>
  <c r="B270" i="6" s="1"/>
  <c r="B271" i="6" s="1"/>
  <c r="B272" i="6" s="1"/>
  <c r="B273" i="6" s="1"/>
  <c r="B274" i="6" s="1"/>
  <c r="B275" i="6" s="1"/>
  <c r="B276" i="6" s="1"/>
  <c r="B277" i="6" s="1"/>
  <c r="B278" i="6" s="1"/>
  <c r="B279" i="6" s="1"/>
  <c r="B280" i="6" s="1"/>
  <c r="B281" i="6" s="1"/>
  <c r="B282" i="6" s="1"/>
  <c r="B283" i="6" s="1"/>
  <c r="B284" i="6" s="1"/>
  <c r="B285" i="6" s="1"/>
  <c r="B286" i="6" s="1"/>
  <c r="B287" i="6" s="1"/>
  <c r="B288" i="6" s="1"/>
  <c r="B289" i="6" s="1"/>
  <c r="B290" i="6" s="1"/>
  <c r="B291" i="6" s="1"/>
  <c r="B292" i="6" s="1"/>
  <c r="B293" i="6" s="1"/>
  <c r="B294" i="6" s="1"/>
  <c r="B295" i="6" s="1"/>
  <c r="B296" i="6" s="1"/>
  <c r="B297" i="6" s="1"/>
  <c r="B298" i="6" s="1"/>
  <c r="B299" i="6" s="1"/>
  <c r="B300" i="6" s="1"/>
  <c r="B301" i="6" s="1"/>
  <c r="B302" i="6" s="1"/>
  <c r="B303" i="6" s="1"/>
  <c r="B304" i="6" s="1"/>
  <c r="B305" i="6" s="1"/>
  <c r="B306" i="6" s="1"/>
  <c r="B307" i="6" s="1"/>
  <c r="B308" i="6" s="1"/>
  <c r="B309" i="6" s="1"/>
  <c r="B310" i="6" s="1"/>
  <c r="B311" i="6" s="1"/>
  <c r="B312" i="6" s="1"/>
  <c r="B313" i="6" s="1"/>
  <c r="B314" i="6" s="1"/>
  <c r="B315" i="6" s="1"/>
  <c r="B316" i="6" s="1"/>
  <c r="B317" i="6" s="1"/>
  <c r="B318" i="6" s="1"/>
  <c r="B319" i="6" s="1"/>
  <c r="B320" i="6" s="1"/>
  <c r="B321" i="6" s="1"/>
  <c r="B322" i="6" s="1"/>
  <c r="B323" i="6" s="1"/>
  <c r="B324" i="6" s="1"/>
  <c r="B325" i="6" s="1"/>
  <c r="B326" i="6" s="1"/>
  <c r="B327" i="6" s="1"/>
  <c r="B328" i="6" s="1"/>
  <c r="B329" i="6" s="1"/>
  <c r="B330" i="6" s="1"/>
  <c r="B331" i="6" s="1"/>
  <c r="B332" i="6" s="1"/>
  <c r="B333" i="6" s="1"/>
  <c r="B334" i="6" s="1"/>
  <c r="B335" i="6" s="1"/>
  <c r="B336" i="6" s="1"/>
  <c r="B337" i="6" s="1"/>
  <c r="B338" i="6" s="1"/>
  <c r="B339" i="6" s="1"/>
  <c r="B340" i="6" s="1"/>
  <c r="B341" i="6" s="1"/>
  <c r="B342" i="6" s="1"/>
  <c r="B343" i="6" s="1"/>
  <c r="B344" i="6" s="1"/>
  <c r="B345" i="6" s="1"/>
  <c r="B346" i="6" s="1"/>
  <c r="B347" i="6" s="1"/>
  <c r="B348" i="6" s="1"/>
  <c r="B349" i="6" s="1"/>
  <c r="B350" i="6" s="1"/>
  <c r="B351" i="6" s="1"/>
  <c r="B352" i="6" s="1"/>
  <c r="B353" i="6" s="1"/>
  <c r="B354" i="6" s="1"/>
  <c r="B355" i="6" s="1"/>
  <c r="B356" i="6" s="1"/>
  <c r="B357" i="6" s="1"/>
  <c r="B358" i="6" s="1"/>
  <c r="B359" i="6" s="1"/>
  <c r="B360" i="6" s="1"/>
  <c r="B361" i="6" s="1"/>
  <c r="B362" i="6" s="1"/>
  <c r="B363" i="6" s="1"/>
  <c r="B364" i="6" s="1"/>
  <c r="B365" i="6" s="1"/>
  <c r="B366" i="6" s="1"/>
  <c r="B367" i="6" s="1"/>
  <c r="B368" i="6" s="1"/>
  <c r="B369" i="6" s="1"/>
  <c r="B370" i="6" s="1"/>
  <c r="B371" i="6" s="1"/>
  <c r="B372" i="6" s="1"/>
  <c r="B373" i="6" s="1"/>
  <c r="B374" i="6" s="1"/>
  <c r="B375" i="6" s="1"/>
  <c r="B376" i="6" s="1"/>
  <c r="B377" i="6" s="1"/>
  <c r="B378" i="6" s="1"/>
  <c r="B379" i="6" s="1"/>
  <c r="B380" i="6" s="1"/>
  <c r="B381" i="6" s="1"/>
  <c r="B382" i="6" s="1"/>
  <c r="B383" i="6" s="1"/>
  <c r="B384" i="6" s="1"/>
  <c r="B385" i="6" s="1"/>
  <c r="B386" i="6" s="1"/>
  <c r="B387" i="6" s="1"/>
  <c r="B388" i="6" s="1"/>
  <c r="B389" i="6" s="1"/>
  <c r="B390" i="6" s="1"/>
  <c r="B391" i="6" s="1"/>
  <c r="B392" i="6" s="1"/>
  <c r="B393" i="6" s="1"/>
  <c r="B394" i="6" s="1"/>
  <c r="B395" i="6" s="1"/>
  <c r="B396" i="6" s="1"/>
  <c r="B397" i="6" s="1"/>
  <c r="B398" i="6" s="1"/>
  <c r="B399" i="6" s="1"/>
  <c r="B400" i="6" s="1"/>
  <c r="B401" i="6" s="1"/>
  <c r="B402" i="6" s="1"/>
  <c r="B403" i="6" s="1"/>
  <c r="B404" i="6" s="1"/>
  <c r="B405" i="6" s="1"/>
  <c r="B406" i="6" s="1"/>
  <c r="B407" i="6" s="1"/>
  <c r="B408" i="6" s="1"/>
  <c r="B409" i="6" s="1"/>
  <c r="B410" i="6" s="1"/>
  <c r="B411" i="6" s="1"/>
  <c r="B412" i="6" s="1"/>
  <c r="B413" i="6" s="1"/>
  <c r="B414" i="6" s="1"/>
  <c r="B415" i="6" s="1"/>
  <c r="B416" i="6" s="1"/>
  <c r="B417" i="6" s="1"/>
  <c r="B418" i="6" s="1"/>
  <c r="B419" i="6" s="1"/>
  <c r="B420" i="6" s="1"/>
  <c r="B421" i="6" s="1"/>
  <c r="B422" i="6" s="1"/>
  <c r="B423" i="6" s="1"/>
  <c r="B424" i="6" s="1"/>
  <c r="B425" i="6" s="1"/>
  <c r="B426" i="6" s="1"/>
  <c r="B427" i="6" s="1"/>
  <c r="B428" i="6" s="1"/>
  <c r="B429" i="6" s="1"/>
  <c r="B430" i="6" s="1"/>
  <c r="B431" i="6" s="1"/>
  <c r="B432" i="6" s="1"/>
  <c r="B433" i="6" s="1"/>
  <c r="B434" i="6" s="1"/>
  <c r="B435" i="6" s="1"/>
  <c r="B436" i="6" s="1"/>
  <c r="B437" i="6" s="1"/>
  <c r="B438" i="6" s="1"/>
  <c r="B439" i="6" s="1"/>
  <c r="B440" i="6" s="1"/>
  <c r="B441" i="6" s="1"/>
  <c r="B442" i="6" s="1"/>
  <c r="B443" i="6" s="1"/>
  <c r="B444" i="6" s="1"/>
  <c r="B445" i="6" s="1"/>
  <c r="B446" i="6" s="1"/>
  <c r="B447" i="6" s="1"/>
  <c r="B448" i="6" s="1"/>
  <c r="B449" i="6" s="1"/>
  <c r="B450" i="6" s="1"/>
  <c r="B451" i="6" s="1"/>
  <c r="B452" i="6" s="1"/>
  <c r="B453" i="6" s="1"/>
  <c r="B454" i="6" s="1"/>
  <c r="B455" i="6" s="1"/>
  <c r="B456" i="6" s="1"/>
  <c r="B457" i="6" s="1"/>
  <c r="B458" i="6" s="1"/>
  <c r="B459" i="6" s="1"/>
  <c r="B460" i="6" s="1"/>
  <c r="B461" i="6" s="1"/>
  <c r="B462" i="6" s="1"/>
  <c r="B463" i="6" s="1"/>
  <c r="B464" i="6" s="1"/>
  <c r="B465" i="6" s="1"/>
  <c r="B466" i="6" s="1"/>
  <c r="B467" i="6" s="1"/>
  <c r="B468" i="6" s="1"/>
  <c r="B469" i="6" s="1"/>
  <c r="B470" i="6" s="1"/>
  <c r="B471" i="6" s="1"/>
  <c r="B472" i="6" s="1"/>
  <c r="B473" i="6" s="1"/>
  <c r="B474" i="6" s="1"/>
  <c r="B475" i="6" s="1"/>
  <c r="B476" i="6" s="1"/>
  <c r="B477" i="6" s="1"/>
  <c r="B478" i="6" s="1"/>
  <c r="B479" i="6" s="1"/>
  <c r="B480" i="6" s="1"/>
  <c r="B481" i="6" s="1"/>
  <c r="B482" i="6" s="1"/>
  <c r="B483" i="6" s="1"/>
  <c r="B484" i="6" s="1"/>
  <c r="B485" i="6" s="1"/>
  <c r="B486" i="6" s="1"/>
  <c r="B487" i="6" s="1"/>
  <c r="B488" i="6" s="1"/>
  <c r="B489" i="6" s="1"/>
  <c r="B490" i="6" s="1"/>
  <c r="B491" i="6" s="1"/>
  <c r="B492" i="6" s="1"/>
  <c r="B493" i="6" s="1"/>
  <c r="B494" i="6" s="1"/>
  <c r="B495" i="6" s="1"/>
  <c r="B496" i="6" s="1"/>
  <c r="B497" i="6" s="1"/>
  <c r="B498" i="6" s="1"/>
  <c r="B499" i="6" s="1"/>
  <c r="B500" i="6" s="1"/>
  <c r="B501" i="6" s="1"/>
  <c r="B502" i="6" s="1"/>
  <c r="B503" i="6" s="1"/>
  <c r="B504" i="6" s="1"/>
  <c r="B505" i="6" s="1"/>
  <c r="B506" i="6" s="1"/>
  <c r="B507" i="6" s="1"/>
  <c r="B508" i="6" s="1"/>
  <c r="B509" i="6" s="1"/>
  <c r="B510" i="6" s="1"/>
  <c r="B511" i="6" s="1"/>
  <c r="B512" i="6" s="1"/>
  <c r="B513" i="6" s="1"/>
  <c r="B514" i="6" s="1"/>
  <c r="B515" i="6" s="1"/>
  <c r="B516" i="6" s="1"/>
  <c r="B517" i="6" s="1"/>
  <c r="B518" i="6" s="1"/>
  <c r="B519" i="6" s="1"/>
  <c r="B520" i="6" s="1"/>
  <c r="B521" i="6" s="1"/>
  <c r="B522" i="6" s="1"/>
  <c r="B523" i="6" s="1"/>
  <c r="B524" i="6" s="1"/>
  <c r="B525" i="6" s="1"/>
  <c r="B526" i="6" s="1"/>
  <c r="B527" i="6" s="1"/>
  <c r="B528" i="6" s="1"/>
  <c r="B529" i="6" s="1"/>
  <c r="B530" i="6" s="1"/>
  <c r="B531" i="6" s="1"/>
  <c r="B532" i="6" s="1"/>
  <c r="B533" i="6" s="1"/>
  <c r="B534" i="6" s="1"/>
  <c r="B535" i="6" s="1"/>
  <c r="B536" i="6" s="1"/>
  <c r="B537" i="6" s="1"/>
  <c r="B538" i="6" s="1"/>
  <c r="B539" i="6" s="1"/>
  <c r="B540" i="6" s="1"/>
  <c r="B541" i="6" s="1"/>
  <c r="B542" i="6" s="1"/>
  <c r="B543" i="6" s="1"/>
  <c r="B544" i="6" s="1"/>
  <c r="B545" i="6" s="1"/>
  <c r="B546" i="6" s="1"/>
  <c r="B547" i="6" s="1"/>
  <c r="B548" i="6" s="1"/>
  <c r="B549" i="6" s="1"/>
  <c r="B550" i="6" s="1"/>
  <c r="B551" i="6" s="1"/>
  <c r="B552" i="6" s="1"/>
  <c r="B553" i="6" s="1"/>
  <c r="B554" i="6" s="1"/>
  <c r="B555" i="6" s="1"/>
  <c r="B556" i="6" s="1"/>
  <c r="B557" i="6" s="1"/>
  <c r="B558" i="6" s="1"/>
  <c r="B559" i="6" s="1"/>
  <c r="B560" i="6" s="1"/>
  <c r="B561" i="6" s="1"/>
  <c r="B562" i="6" s="1"/>
  <c r="B563" i="6" s="1"/>
  <c r="B564" i="6" s="1"/>
  <c r="B565" i="6" s="1"/>
  <c r="B566" i="6" s="1"/>
  <c r="B567" i="6" s="1"/>
  <c r="B568" i="6" s="1"/>
  <c r="B569" i="6" s="1"/>
  <c r="B570" i="6" s="1"/>
  <c r="B571" i="6" s="1"/>
  <c r="B572" i="6" s="1"/>
  <c r="B573" i="6" s="1"/>
  <c r="B574" i="6" s="1"/>
  <c r="B575" i="6" s="1"/>
  <c r="B576" i="6" s="1"/>
  <c r="B577" i="6" s="1"/>
  <c r="B578" i="6" s="1"/>
  <c r="B579" i="6" s="1"/>
  <c r="B580" i="6" s="1"/>
  <c r="B581" i="6" s="1"/>
  <c r="B582" i="6" s="1"/>
  <c r="B583" i="6" s="1"/>
  <c r="B584" i="6" s="1"/>
  <c r="B585" i="6" s="1"/>
  <c r="B586" i="6" s="1"/>
  <c r="B587" i="6" s="1"/>
  <c r="B588" i="6" s="1"/>
  <c r="B589" i="6" s="1"/>
  <c r="B590" i="6" s="1"/>
  <c r="B591" i="6" s="1"/>
  <c r="B592" i="6" s="1"/>
  <c r="B593" i="6" s="1"/>
  <c r="B594" i="6" s="1"/>
  <c r="B595" i="6" s="1"/>
  <c r="B596" i="6" s="1"/>
  <c r="B597" i="6" s="1"/>
  <c r="B598" i="6" s="1"/>
  <c r="B599" i="6" s="1"/>
  <c r="B600" i="6" s="1"/>
  <c r="B601" i="6" s="1"/>
  <c r="B602" i="6" s="1"/>
  <c r="B603" i="6" s="1"/>
  <c r="B604" i="6" s="1"/>
  <c r="B605" i="6" s="1"/>
  <c r="B606" i="6" s="1"/>
  <c r="B607" i="6" s="1"/>
  <c r="B608" i="6" s="1"/>
  <c r="B609" i="6" s="1"/>
  <c r="B610" i="6" s="1"/>
  <c r="B611" i="6" s="1"/>
  <c r="B612" i="6" s="1"/>
  <c r="B613" i="6" s="1"/>
  <c r="B614" i="6" s="1"/>
  <c r="B615" i="6" s="1"/>
  <c r="B616" i="6" s="1"/>
  <c r="B617" i="6" s="1"/>
  <c r="B618" i="6" s="1"/>
  <c r="B619" i="6" s="1"/>
  <c r="B620" i="6" s="1"/>
  <c r="B621" i="6" s="1"/>
  <c r="B622" i="6" s="1"/>
  <c r="B623" i="6" s="1"/>
  <c r="B624" i="6" s="1"/>
  <c r="B625" i="6" s="1"/>
  <c r="B626" i="6" s="1"/>
  <c r="B627" i="6" s="1"/>
  <c r="B628" i="6" s="1"/>
  <c r="B629" i="6" s="1"/>
  <c r="B630" i="6" s="1"/>
  <c r="B631" i="6" s="1"/>
  <c r="B632" i="6" s="1"/>
  <c r="B633" i="6" s="1"/>
  <c r="B634" i="6" s="1"/>
  <c r="B635" i="6" s="1"/>
  <c r="B636" i="6" s="1"/>
  <c r="B637" i="6" s="1"/>
  <c r="B638" i="6" s="1"/>
  <c r="E5" i="6"/>
  <c r="D26" i="7" s="1"/>
  <c r="B5" i="6"/>
  <c r="D22" i="7" s="1"/>
  <c r="B11" i="4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6" i="4" s="1"/>
  <c r="B77" i="4" s="1"/>
  <c r="B78" i="4" s="1"/>
  <c r="B79" i="4" s="1"/>
  <c r="B80" i="4" s="1"/>
  <c r="B81" i="4" s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B94" i="4" s="1"/>
  <c r="B95" i="4" s="1"/>
  <c r="B96" i="4" s="1"/>
  <c r="B97" i="4" s="1"/>
  <c r="B98" i="4" s="1"/>
  <c r="B99" i="4" s="1"/>
  <c r="B100" i="4" s="1"/>
  <c r="B101" i="4" s="1"/>
  <c r="B102" i="4" s="1"/>
  <c r="B103" i="4" s="1"/>
  <c r="B104" i="4" s="1"/>
  <c r="B105" i="4" s="1"/>
  <c r="B106" i="4" s="1"/>
  <c r="B107" i="4" s="1"/>
  <c r="B108" i="4" s="1"/>
  <c r="B109" i="4" s="1"/>
  <c r="B110" i="4" s="1"/>
  <c r="B111" i="4" s="1"/>
  <c r="B112" i="4" s="1"/>
  <c r="B113" i="4" s="1"/>
  <c r="B114" i="4" s="1"/>
  <c r="B115" i="4" s="1"/>
  <c r="B116" i="4" s="1"/>
  <c r="B117" i="4" s="1"/>
  <c r="B118" i="4" s="1"/>
  <c r="B119" i="4" s="1"/>
  <c r="B120" i="4" s="1"/>
  <c r="B121" i="4" s="1"/>
  <c r="B122" i="4" s="1"/>
  <c r="B123" i="4" s="1"/>
  <c r="B124" i="4" s="1"/>
  <c r="B125" i="4" s="1"/>
  <c r="B126" i="4" s="1"/>
  <c r="B127" i="4" s="1"/>
  <c r="B128" i="4" s="1"/>
  <c r="B129" i="4" s="1"/>
  <c r="B130" i="4" s="1"/>
  <c r="B131" i="4" s="1"/>
  <c r="B132" i="4" s="1"/>
  <c r="B133" i="4" s="1"/>
  <c r="B134" i="4" s="1"/>
  <c r="B135" i="4" s="1"/>
  <c r="B136" i="4" s="1"/>
  <c r="B137" i="4" s="1"/>
  <c r="B138" i="4" s="1"/>
  <c r="B139" i="4" s="1"/>
  <c r="B140" i="4" s="1"/>
  <c r="B141" i="4" s="1"/>
  <c r="B142" i="4" s="1"/>
  <c r="B143" i="4" s="1"/>
  <c r="B144" i="4" s="1"/>
  <c r="B145" i="4" s="1"/>
  <c r="B146" i="4" s="1"/>
  <c r="B147" i="4" s="1"/>
  <c r="B148" i="4" s="1"/>
  <c r="B149" i="4" s="1"/>
  <c r="B150" i="4" s="1"/>
  <c r="B151" i="4" s="1"/>
  <c r="B152" i="4" s="1"/>
  <c r="B153" i="4" s="1"/>
  <c r="B154" i="4" s="1"/>
  <c r="B155" i="4" s="1"/>
  <c r="B156" i="4" s="1"/>
  <c r="B157" i="4" s="1"/>
  <c r="B158" i="4" s="1"/>
  <c r="B159" i="4" s="1"/>
  <c r="B160" i="4" s="1"/>
  <c r="B161" i="4" s="1"/>
  <c r="B162" i="4" s="1"/>
  <c r="B163" i="4" s="1"/>
  <c r="B164" i="4" s="1"/>
  <c r="B165" i="4" s="1"/>
  <c r="B166" i="4" s="1"/>
  <c r="B167" i="4" s="1"/>
  <c r="B168" i="4" s="1"/>
  <c r="B169" i="4" s="1"/>
  <c r="B170" i="4" s="1"/>
  <c r="B171" i="4" s="1"/>
  <c r="B172" i="4" s="1"/>
  <c r="B173" i="4" s="1"/>
  <c r="B174" i="4" s="1"/>
  <c r="B175" i="4" s="1"/>
  <c r="B176" i="4" s="1"/>
  <c r="B177" i="4" s="1"/>
  <c r="B178" i="4" s="1"/>
  <c r="B179" i="4" s="1"/>
  <c r="B180" i="4" s="1"/>
  <c r="B181" i="4" s="1"/>
  <c r="B182" i="4" s="1"/>
  <c r="B183" i="4" s="1"/>
  <c r="B184" i="4" s="1"/>
  <c r="B185" i="4" s="1"/>
  <c r="B186" i="4" s="1"/>
  <c r="B187" i="4" s="1"/>
  <c r="B188" i="4" s="1"/>
  <c r="B189" i="4" s="1"/>
  <c r="B190" i="4" s="1"/>
  <c r="B191" i="4" s="1"/>
  <c r="B192" i="4" s="1"/>
  <c r="B193" i="4" s="1"/>
  <c r="B194" i="4" s="1"/>
  <c r="B195" i="4" s="1"/>
  <c r="B196" i="4" s="1"/>
  <c r="B197" i="4" s="1"/>
  <c r="B198" i="4" s="1"/>
  <c r="B199" i="4" s="1"/>
  <c r="B200" i="4" s="1"/>
  <c r="B201" i="4" s="1"/>
  <c r="B202" i="4" s="1"/>
  <c r="B203" i="4" s="1"/>
  <c r="B204" i="4" s="1"/>
  <c r="B205" i="4" s="1"/>
  <c r="B206" i="4" s="1"/>
  <c r="B207" i="4" s="1"/>
  <c r="B208" i="4" s="1"/>
  <c r="B209" i="4" s="1"/>
  <c r="B210" i="4" s="1"/>
  <c r="B211" i="4" s="1"/>
  <c r="B212" i="4" s="1"/>
  <c r="B213" i="4" s="1"/>
  <c r="B214" i="4" s="1"/>
  <c r="B215" i="4" s="1"/>
  <c r="B216" i="4" s="1"/>
  <c r="B217" i="4" s="1"/>
  <c r="B218" i="4" s="1"/>
  <c r="B219" i="4" s="1"/>
  <c r="B220" i="4" s="1"/>
  <c r="B221" i="4" s="1"/>
  <c r="B222" i="4" s="1"/>
  <c r="B223" i="4" s="1"/>
  <c r="B224" i="4" s="1"/>
  <c r="B225" i="4" s="1"/>
  <c r="B226" i="4" s="1"/>
  <c r="B227" i="4" s="1"/>
  <c r="B228" i="4" s="1"/>
  <c r="B229" i="4" s="1"/>
  <c r="B230" i="4" s="1"/>
  <c r="B231" i="4" s="1"/>
  <c r="B232" i="4" s="1"/>
  <c r="B233" i="4" s="1"/>
  <c r="B234" i="4" s="1"/>
  <c r="B235" i="4" s="1"/>
  <c r="B236" i="4" s="1"/>
  <c r="B237" i="4" s="1"/>
  <c r="B238" i="4" s="1"/>
  <c r="B239" i="4" s="1"/>
  <c r="B240" i="4" s="1"/>
  <c r="B241" i="4" s="1"/>
  <c r="B242" i="4" s="1"/>
  <c r="B243" i="4" s="1"/>
  <c r="B244" i="4" s="1"/>
  <c r="B245" i="4" s="1"/>
  <c r="B246" i="4" s="1"/>
  <c r="B247" i="4" s="1"/>
  <c r="B248" i="4" s="1"/>
  <c r="B249" i="4" s="1"/>
  <c r="B250" i="4" s="1"/>
  <c r="B251" i="4" s="1"/>
  <c r="B252" i="4" s="1"/>
  <c r="B253" i="4" s="1"/>
  <c r="B254" i="4" s="1"/>
  <c r="B255" i="4" s="1"/>
  <c r="B256" i="4" s="1"/>
  <c r="B257" i="4" s="1"/>
  <c r="B258" i="4" s="1"/>
  <c r="B259" i="4" s="1"/>
  <c r="B260" i="4" s="1"/>
  <c r="B261" i="4" s="1"/>
  <c r="B262" i="4" s="1"/>
  <c r="B263" i="4" s="1"/>
  <c r="B264" i="4" s="1"/>
  <c r="B265" i="4" s="1"/>
  <c r="B266" i="4" s="1"/>
  <c r="B267" i="4" s="1"/>
  <c r="B268" i="4" s="1"/>
  <c r="B269" i="4" s="1"/>
  <c r="B270" i="4" s="1"/>
  <c r="B271" i="4" s="1"/>
  <c r="B272" i="4" s="1"/>
  <c r="B273" i="4" s="1"/>
  <c r="B274" i="4" s="1"/>
  <c r="B275" i="4" s="1"/>
  <c r="B276" i="4" s="1"/>
  <c r="B277" i="4" s="1"/>
  <c r="B278" i="4" s="1"/>
  <c r="B279" i="4" s="1"/>
  <c r="B280" i="4" s="1"/>
  <c r="B281" i="4" s="1"/>
  <c r="B282" i="4" s="1"/>
  <c r="B283" i="4" s="1"/>
  <c r="B284" i="4" s="1"/>
  <c r="B285" i="4" s="1"/>
  <c r="B286" i="4" s="1"/>
  <c r="B287" i="4" s="1"/>
  <c r="B288" i="4" s="1"/>
  <c r="B289" i="4" s="1"/>
  <c r="B290" i="4" s="1"/>
  <c r="B291" i="4" s="1"/>
  <c r="B292" i="4" s="1"/>
  <c r="B293" i="4" s="1"/>
  <c r="B294" i="4" s="1"/>
  <c r="B295" i="4" s="1"/>
  <c r="B296" i="4" s="1"/>
  <c r="B297" i="4" s="1"/>
  <c r="B298" i="4" s="1"/>
  <c r="B299" i="4" s="1"/>
  <c r="B300" i="4" s="1"/>
  <c r="B301" i="4" s="1"/>
  <c r="B302" i="4" s="1"/>
  <c r="B303" i="4" s="1"/>
  <c r="B304" i="4" s="1"/>
  <c r="B305" i="4" s="1"/>
  <c r="B306" i="4" s="1"/>
  <c r="B307" i="4" s="1"/>
  <c r="B308" i="4" s="1"/>
  <c r="B309" i="4" s="1"/>
  <c r="B310" i="4" s="1"/>
  <c r="B311" i="4" s="1"/>
  <c r="B312" i="4" s="1"/>
  <c r="B313" i="4" s="1"/>
  <c r="B314" i="4" s="1"/>
  <c r="B315" i="4" s="1"/>
  <c r="B316" i="4" s="1"/>
  <c r="B317" i="4" s="1"/>
  <c r="B318" i="4" s="1"/>
  <c r="B319" i="4" s="1"/>
  <c r="B320" i="4" s="1"/>
  <c r="B321" i="4" s="1"/>
  <c r="B322" i="4" s="1"/>
  <c r="B323" i="4" s="1"/>
  <c r="B324" i="4" s="1"/>
  <c r="B325" i="4" s="1"/>
  <c r="B326" i="4" s="1"/>
  <c r="B327" i="4" s="1"/>
  <c r="B328" i="4" s="1"/>
  <c r="B329" i="4" s="1"/>
  <c r="B330" i="4" s="1"/>
  <c r="B331" i="4" s="1"/>
  <c r="B332" i="4" s="1"/>
  <c r="B333" i="4" s="1"/>
  <c r="B334" i="4" s="1"/>
  <c r="B335" i="4" s="1"/>
  <c r="B336" i="4" s="1"/>
  <c r="B337" i="4" s="1"/>
  <c r="B338" i="4" s="1"/>
  <c r="B339" i="4" s="1"/>
  <c r="B340" i="4" s="1"/>
  <c r="B341" i="4" s="1"/>
  <c r="B342" i="4" s="1"/>
  <c r="B343" i="4" s="1"/>
  <c r="B344" i="4" s="1"/>
  <c r="B345" i="4" s="1"/>
  <c r="B346" i="4" s="1"/>
  <c r="B347" i="4" s="1"/>
  <c r="B348" i="4" s="1"/>
  <c r="B349" i="4" s="1"/>
  <c r="B350" i="4" s="1"/>
  <c r="B351" i="4" s="1"/>
  <c r="B352" i="4" s="1"/>
  <c r="B353" i="4" s="1"/>
  <c r="B354" i="4" s="1"/>
  <c r="B355" i="4" s="1"/>
  <c r="B356" i="4" s="1"/>
  <c r="B357" i="4" s="1"/>
  <c r="B358" i="4" s="1"/>
  <c r="B359" i="4" s="1"/>
  <c r="B360" i="4" s="1"/>
  <c r="B361" i="4" s="1"/>
  <c r="B362" i="4" s="1"/>
  <c r="B363" i="4" s="1"/>
  <c r="B364" i="4" s="1"/>
  <c r="B365" i="4" s="1"/>
  <c r="B366" i="4" s="1"/>
  <c r="B367" i="4" s="1"/>
  <c r="B368" i="4" s="1"/>
  <c r="B369" i="4" s="1"/>
  <c r="B370" i="4" s="1"/>
  <c r="B371" i="4" s="1"/>
  <c r="B372" i="4" s="1"/>
  <c r="B373" i="4" s="1"/>
  <c r="B374" i="4" s="1"/>
  <c r="B375" i="4" s="1"/>
  <c r="B376" i="4" s="1"/>
  <c r="B377" i="4" s="1"/>
  <c r="B378" i="4" s="1"/>
  <c r="B379" i="4" s="1"/>
  <c r="B380" i="4" s="1"/>
  <c r="B381" i="4" s="1"/>
  <c r="B382" i="4" s="1"/>
  <c r="B383" i="4" s="1"/>
  <c r="B384" i="4" s="1"/>
  <c r="B385" i="4" s="1"/>
  <c r="B386" i="4" s="1"/>
  <c r="B387" i="4" s="1"/>
  <c r="B388" i="4" s="1"/>
  <c r="B389" i="4" s="1"/>
  <c r="B390" i="4" s="1"/>
  <c r="B391" i="4" s="1"/>
  <c r="B392" i="4" s="1"/>
  <c r="B393" i="4" s="1"/>
  <c r="B394" i="4" s="1"/>
  <c r="B395" i="4" s="1"/>
  <c r="B396" i="4" s="1"/>
  <c r="B397" i="4" s="1"/>
  <c r="B398" i="4" s="1"/>
  <c r="B399" i="4" s="1"/>
  <c r="B400" i="4" s="1"/>
  <c r="B401" i="4" s="1"/>
  <c r="B402" i="4" s="1"/>
  <c r="B403" i="4" s="1"/>
  <c r="B404" i="4" s="1"/>
  <c r="B405" i="4" s="1"/>
  <c r="B406" i="4" s="1"/>
  <c r="B407" i="4" s="1"/>
  <c r="B408" i="4" s="1"/>
  <c r="B409" i="4" s="1"/>
  <c r="B410" i="4" s="1"/>
  <c r="B411" i="4" s="1"/>
  <c r="B412" i="4" s="1"/>
  <c r="B413" i="4" s="1"/>
  <c r="B414" i="4" s="1"/>
  <c r="B415" i="4" s="1"/>
  <c r="B416" i="4" s="1"/>
  <c r="B417" i="4" s="1"/>
  <c r="B418" i="4" s="1"/>
  <c r="B419" i="4" s="1"/>
  <c r="B420" i="4" s="1"/>
  <c r="B421" i="4" s="1"/>
  <c r="B422" i="4" s="1"/>
  <c r="B423" i="4" s="1"/>
  <c r="B424" i="4" s="1"/>
  <c r="B425" i="4" s="1"/>
  <c r="B426" i="4" s="1"/>
  <c r="B427" i="4" s="1"/>
  <c r="B428" i="4" s="1"/>
  <c r="B429" i="4" s="1"/>
  <c r="B430" i="4" s="1"/>
  <c r="B431" i="4" s="1"/>
  <c r="B432" i="4" s="1"/>
  <c r="B433" i="4" s="1"/>
  <c r="B434" i="4" s="1"/>
  <c r="B435" i="4" s="1"/>
  <c r="B436" i="4" s="1"/>
  <c r="B437" i="4" s="1"/>
  <c r="B438" i="4" s="1"/>
  <c r="B439" i="4" s="1"/>
  <c r="B440" i="4" s="1"/>
  <c r="B441" i="4" s="1"/>
  <c r="B442" i="4" s="1"/>
  <c r="B443" i="4" s="1"/>
  <c r="B444" i="4" s="1"/>
  <c r="B445" i="4" s="1"/>
  <c r="B446" i="4" s="1"/>
  <c r="B447" i="4" s="1"/>
  <c r="B448" i="4" s="1"/>
  <c r="B449" i="4" s="1"/>
  <c r="B450" i="4" s="1"/>
  <c r="B451" i="4" s="1"/>
  <c r="B452" i="4" s="1"/>
  <c r="B453" i="4" s="1"/>
  <c r="B454" i="4" s="1"/>
  <c r="B455" i="4" s="1"/>
  <c r="B456" i="4" s="1"/>
  <c r="B457" i="4" s="1"/>
  <c r="B458" i="4" s="1"/>
  <c r="B459" i="4" s="1"/>
  <c r="B460" i="4" s="1"/>
  <c r="B461" i="4" s="1"/>
  <c r="B462" i="4" s="1"/>
  <c r="B463" i="4" s="1"/>
  <c r="B464" i="4" s="1"/>
  <c r="B465" i="4" s="1"/>
  <c r="B466" i="4" s="1"/>
  <c r="B467" i="4" s="1"/>
  <c r="B468" i="4" s="1"/>
  <c r="B469" i="4" s="1"/>
  <c r="B470" i="4" s="1"/>
  <c r="B471" i="4" s="1"/>
  <c r="B472" i="4" s="1"/>
  <c r="B473" i="4" s="1"/>
  <c r="B474" i="4" s="1"/>
  <c r="B475" i="4" s="1"/>
  <c r="B476" i="4" s="1"/>
  <c r="B477" i="4" s="1"/>
  <c r="B478" i="4" s="1"/>
  <c r="B479" i="4" s="1"/>
  <c r="B480" i="4" s="1"/>
  <c r="B481" i="4" s="1"/>
  <c r="B482" i="4" s="1"/>
  <c r="B483" i="4" s="1"/>
  <c r="B484" i="4" s="1"/>
  <c r="B485" i="4" s="1"/>
  <c r="B486" i="4" s="1"/>
  <c r="B487" i="4" s="1"/>
  <c r="B488" i="4" s="1"/>
  <c r="B489" i="4" s="1"/>
  <c r="B490" i="4" s="1"/>
  <c r="B491" i="4" s="1"/>
  <c r="B492" i="4" s="1"/>
  <c r="B493" i="4" s="1"/>
  <c r="B494" i="4" s="1"/>
  <c r="B495" i="4" s="1"/>
  <c r="B496" i="4" s="1"/>
  <c r="B497" i="4" s="1"/>
  <c r="B498" i="4" s="1"/>
  <c r="B499" i="4" s="1"/>
  <c r="B500" i="4" s="1"/>
  <c r="B501" i="4" s="1"/>
  <c r="B502" i="4" s="1"/>
  <c r="B503" i="4" s="1"/>
  <c r="B504" i="4" s="1"/>
  <c r="B505" i="4" s="1"/>
  <c r="B506" i="4" s="1"/>
  <c r="B507" i="4" s="1"/>
  <c r="B508" i="4" s="1"/>
  <c r="B509" i="4" s="1"/>
  <c r="B510" i="4" s="1"/>
  <c r="B511" i="4" s="1"/>
  <c r="B512" i="4" s="1"/>
  <c r="B513" i="4" s="1"/>
  <c r="B514" i="4" s="1"/>
  <c r="B515" i="4" s="1"/>
  <c r="B516" i="4" s="1"/>
  <c r="B517" i="4" s="1"/>
  <c r="B518" i="4" s="1"/>
  <c r="B519" i="4" s="1"/>
  <c r="B520" i="4" s="1"/>
  <c r="B521" i="4" s="1"/>
  <c r="B522" i="4" s="1"/>
  <c r="B523" i="4" s="1"/>
  <c r="B524" i="4" s="1"/>
  <c r="B525" i="4" s="1"/>
  <c r="B526" i="4" s="1"/>
  <c r="B527" i="4" s="1"/>
  <c r="B528" i="4" s="1"/>
  <c r="B529" i="4" s="1"/>
  <c r="B530" i="4" s="1"/>
  <c r="B531" i="4" s="1"/>
  <c r="B532" i="4" s="1"/>
  <c r="B533" i="4" s="1"/>
  <c r="B534" i="4" s="1"/>
  <c r="B535" i="4" s="1"/>
  <c r="B536" i="4" s="1"/>
  <c r="B537" i="4" s="1"/>
  <c r="B538" i="4" s="1"/>
  <c r="B539" i="4" s="1"/>
  <c r="B540" i="4" s="1"/>
  <c r="B541" i="4" s="1"/>
  <c r="B542" i="4" s="1"/>
  <c r="B543" i="4" s="1"/>
  <c r="B544" i="4" s="1"/>
  <c r="B545" i="4" s="1"/>
  <c r="B546" i="4" s="1"/>
  <c r="B547" i="4" s="1"/>
  <c r="B548" i="4" s="1"/>
  <c r="B549" i="4" s="1"/>
  <c r="B550" i="4" s="1"/>
  <c r="B551" i="4" s="1"/>
  <c r="B552" i="4" s="1"/>
  <c r="B553" i="4" s="1"/>
  <c r="B554" i="4" s="1"/>
  <c r="B555" i="4" s="1"/>
  <c r="B556" i="4" s="1"/>
  <c r="B557" i="4" s="1"/>
  <c r="B558" i="4" s="1"/>
  <c r="B559" i="4" s="1"/>
  <c r="B560" i="4" s="1"/>
  <c r="B561" i="4" s="1"/>
  <c r="B562" i="4" s="1"/>
  <c r="B563" i="4" s="1"/>
  <c r="B564" i="4" s="1"/>
  <c r="B565" i="4" s="1"/>
  <c r="B566" i="4" s="1"/>
  <c r="B567" i="4" s="1"/>
  <c r="B568" i="4" s="1"/>
  <c r="B569" i="4" s="1"/>
  <c r="B570" i="4" s="1"/>
  <c r="B571" i="4" s="1"/>
  <c r="B572" i="4" s="1"/>
  <c r="B573" i="4" s="1"/>
  <c r="B574" i="4" s="1"/>
  <c r="B575" i="4" s="1"/>
  <c r="B576" i="4" s="1"/>
  <c r="B577" i="4" s="1"/>
  <c r="B578" i="4" s="1"/>
  <c r="B579" i="4" s="1"/>
  <c r="B580" i="4" s="1"/>
  <c r="B581" i="4" s="1"/>
  <c r="B582" i="4" s="1"/>
  <c r="B583" i="4" s="1"/>
  <c r="B584" i="4" s="1"/>
  <c r="B585" i="4" s="1"/>
  <c r="B586" i="4" s="1"/>
  <c r="B587" i="4" s="1"/>
  <c r="B588" i="4" s="1"/>
  <c r="B589" i="4" s="1"/>
  <c r="B590" i="4" s="1"/>
  <c r="B591" i="4" s="1"/>
  <c r="B592" i="4" s="1"/>
  <c r="B593" i="4" s="1"/>
  <c r="B594" i="4" s="1"/>
  <c r="B595" i="4" s="1"/>
  <c r="B596" i="4" s="1"/>
  <c r="B597" i="4" s="1"/>
  <c r="B598" i="4" s="1"/>
  <c r="B599" i="4" s="1"/>
  <c r="B600" i="4" s="1"/>
  <c r="B601" i="4" s="1"/>
  <c r="B602" i="4" s="1"/>
  <c r="B603" i="4" s="1"/>
  <c r="B604" i="4" s="1"/>
  <c r="B605" i="4" s="1"/>
  <c r="B606" i="4" s="1"/>
  <c r="B607" i="4" s="1"/>
  <c r="B608" i="4" s="1"/>
  <c r="B609" i="4" s="1"/>
  <c r="B610" i="4" s="1"/>
  <c r="B611" i="4" s="1"/>
  <c r="B612" i="4" s="1"/>
  <c r="B613" i="4" s="1"/>
  <c r="B614" i="4" s="1"/>
  <c r="B615" i="4" s="1"/>
  <c r="B616" i="4" s="1"/>
  <c r="B617" i="4" s="1"/>
  <c r="B618" i="4" s="1"/>
  <c r="B619" i="4" s="1"/>
  <c r="B620" i="4" s="1"/>
  <c r="B621" i="4" s="1"/>
  <c r="B622" i="4" s="1"/>
  <c r="B623" i="4" s="1"/>
  <c r="B624" i="4" s="1"/>
  <c r="B625" i="4" s="1"/>
  <c r="B626" i="4" s="1"/>
  <c r="B627" i="4" s="1"/>
  <c r="B628" i="4" s="1"/>
  <c r="B629" i="4" s="1"/>
  <c r="B630" i="4" s="1"/>
  <c r="B631" i="4" s="1"/>
  <c r="B632" i="4" s="1"/>
  <c r="B633" i="4" s="1"/>
  <c r="B634" i="4" s="1"/>
  <c r="B635" i="4" s="1"/>
  <c r="B636" i="4" s="1"/>
  <c r="B637" i="4" s="1"/>
  <c r="B638" i="4" s="1"/>
  <c r="B5" i="4"/>
  <c r="J3" i="4"/>
  <c r="I5" i="11" l="1"/>
  <c r="O14" i="11"/>
  <c r="Q14" i="11" s="1"/>
  <c r="C16" i="7"/>
  <c r="B18" i="7"/>
  <c r="C4" i="7"/>
  <c r="B7" i="7"/>
  <c r="C22" i="7"/>
  <c r="M15" i="11"/>
  <c r="N15" i="11" s="1"/>
  <c r="R15" i="11"/>
  <c r="T15" i="11" s="1"/>
  <c r="O15" i="11"/>
  <c r="T14" i="11"/>
  <c r="M12" i="11"/>
  <c r="N12" i="11" s="1"/>
  <c r="O12" i="11"/>
  <c r="R12" i="11"/>
  <c r="M13" i="11"/>
  <c r="N13" i="11" s="1"/>
  <c r="O13" i="11"/>
  <c r="R13" i="11"/>
  <c r="T13" i="11" s="1"/>
  <c r="P14" i="11"/>
  <c r="G7" i="11"/>
  <c r="D7" i="11"/>
  <c r="C7" i="11"/>
  <c r="S12" i="11"/>
  <c r="J5" i="11"/>
  <c r="L5" i="11" s="1"/>
  <c r="G5" i="10"/>
  <c r="H5" i="10" s="1"/>
  <c r="A7" i="10"/>
  <c r="B7" i="10" s="1"/>
  <c r="C637" i="10"/>
  <c r="C635" i="10"/>
  <c r="C633" i="10"/>
  <c r="C631" i="10"/>
  <c r="C629" i="10"/>
  <c r="C627" i="10"/>
  <c r="C625" i="10"/>
  <c r="C623" i="10"/>
  <c r="C621" i="10"/>
  <c r="C619" i="10"/>
  <c r="C617" i="10"/>
  <c r="C615" i="10"/>
  <c r="C613" i="10"/>
  <c r="C611" i="10"/>
  <c r="C609" i="10"/>
  <c r="C607" i="10"/>
  <c r="C605" i="10"/>
  <c r="C603" i="10"/>
  <c r="C601" i="10"/>
  <c r="C599" i="10"/>
  <c r="C597" i="10"/>
  <c r="C595" i="10"/>
  <c r="C593" i="10"/>
  <c r="C591" i="10"/>
  <c r="C589" i="10"/>
  <c r="C587" i="10"/>
  <c r="C585" i="10"/>
  <c r="C583" i="10"/>
  <c r="C636" i="10"/>
  <c r="C628" i="10"/>
  <c r="C620" i="10"/>
  <c r="C612" i="10"/>
  <c r="C604" i="10"/>
  <c r="C596" i="10"/>
  <c r="C588" i="10"/>
  <c r="C622" i="10"/>
  <c r="C616" i="10"/>
  <c r="C610" i="10"/>
  <c r="C590" i="10"/>
  <c r="C584" i="10"/>
  <c r="C580" i="10"/>
  <c r="C579" i="10"/>
  <c r="C572" i="10"/>
  <c r="C571" i="10"/>
  <c r="C567" i="10"/>
  <c r="C565" i="10"/>
  <c r="C563" i="10"/>
  <c r="C561" i="10"/>
  <c r="C559" i="10"/>
  <c r="C557" i="10"/>
  <c r="C555" i="10"/>
  <c r="C553" i="10"/>
  <c r="C551" i="10"/>
  <c r="C549" i="10"/>
  <c r="C547" i="10"/>
  <c r="C545" i="10"/>
  <c r="C543" i="10"/>
  <c r="C541" i="10"/>
  <c r="C539" i="10"/>
  <c r="C537" i="10"/>
  <c r="C535" i="10"/>
  <c r="C533" i="10"/>
  <c r="C531" i="10"/>
  <c r="C529" i="10"/>
  <c r="C527" i="10"/>
  <c r="C525" i="10"/>
  <c r="C523" i="10"/>
  <c r="C521" i="10"/>
  <c r="C519" i="10"/>
  <c r="C517" i="10"/>
  <c r="C515" i="10"/>
  <c r="C513" i="10"/>
  <c r="C511" i="10"/>
  <c r="C509" i="10"/>
  <c r="C507" i="10"/>
  <c r="C505" i="10"/>
  <c r="C503" i="10"/>
  <c r="C501" i="10"/>
  <c r="C499" i="10"/>
  <c r="C632" i="10"/>
  <c r="C624" i="10"/>
  <c r="C602" i="10"/>
  <c r="C594" i="10"/>
  <c r="C586" i="10"/>
  <c r="C578" i="10"/>
  <c r="C564" i="10"/>
  <c r="C556" i="10"/>
  <c r="C548" i="10"/>
  <c r="C540" i="10"/>
  <c r="C532" i="10"/>
  <c r="C524" i="10"/>
  <c r="C516" i="10"/>
  <c r="C508" i="10"/>
  <c r="C500" i="10"/>
  <c r="C496" i="10"/>
  <c r="C494" i="10"/>
  <c r="C492" i="10"/>
  <c r="C490" i="10"/>
  <c r="C488" i="10"/>
  <c r="C486" i="10"/>
  <c r="C484" i="10"/>
  <c r="C482" i="10"/>
  <c r="C480" i="10"/>
  <c r="C478" i="10"/>
  <c r="C476" i="10"/>
  <c r="C474" i="10"/>
  <c r="C472" i="10"/>
  <c r="C470" i="10"/>
  <c r="C468" i="10"/>
  <c r="C466" i="10"/>
  <c r="C464" i="10"/>
  <c r="C462" i="10"/>
  <c r="C460" i="10"/>
  <c r="C458" i="10"/>
  <c r="C456" i="10"/>
  <c r="C454" i="10"/>
  <c r="C452" i="10"/>
  <c r="C450" i="10"/>
  <c r="C448" i="10"/>
  <c r="C446" i="10"/>
  <c r="C444" i="10"/>
  <c r="C442" i="10"/>
  <c r="C440" i="10"/>
  <c r="C438" i="10"/>
  <c r="C436" i="10"/>
  <c r="C434" i="10"/>
  <c r="C432" i="10"/>
  <c r="C430" i="10"/>
  <c r="C428" i="10"/>
  <c r="C426" i="10"/>
  <c r="C424" i="10"/>
  <c r="C422" i="10"/>
  <c r="C420" i="10"/>
  <c r="C418" i="10"/>
  <c r="C416" i="10"/>
  <c r="C414" i="10"/>
  <c r="C412" i="10"/>
  <c r="C410" i="10"/>
  <c r="C408" i="10"/>
  <c r="C406" i="10"/>
  <c r="C404" i="10"/>
  <c r="C402" i="10"/>
  <c r="C400" i="10"/>
  <c r="C398" i="10"/>
  <c r="C396" i="10"/>
  <c r="C394" i="10"/>
  <c r="C392" i="10"/>
  <c r="C390" i="10"/>
  <c r="C388" i="10"/>
  <c r="C386" i="10"/>
  <c r="C384" i="10"/>
  <c r="C382" i="10"/>
  <c r="C380" i="10"/>
  <c r="C378" i="10"/>
  <c r="C376" i="10"/>
  <c r="C374" i="10"/>
  <c r="C372" i="10"/>
  <c r="C370" i="10"/>
  <c r="C368" i="10"/>
  <c r="C366" i="10"/>
  <c r="C364" i="10"/>
  <c r="C362" i="10"/>
  <c r="C360" i="10"/>
  <c r="C358" i="10"/>
  <c r="C356" i="10"/>
  <c r="C638" i="10"/>
  <c r="C634" i="10"/>
  <c r="C600" i="10"/>
  <c r="C598" i="10"/>
  <c r="C575" i="10"/>
  <c r="C558" i="10"/>
  <c r="C552" i="10"/>
  <c r="C546" i="10"/>
  <c r="C526" i="10"/>
  <c r="C520" i="10"/>
  <c r="C514" i="10"/>
  <c r="C493" i="10"/>
  <c r="C485" i="10"/>
  <c r="C477" i="10"/>
  <c r="C469" i="10"/>
  <c r="C461" i="10"/>
  <c r="C453" i="10"/>
  <c r="C445" i="10"/>
  <c r="C437" i="10"/>
  <c r="C429" i="10"/>
  <c r="C421" i="10"/>
  <c r="C413" i="10"/>
  <c r="C405" i="10"/>
  <c r="C397" i="10"/>
  <c r="C389" i="10"/>
  <c r="C381" i="10"/>
  <c r="C373" i="10"/>
  <c r="C365" i="10"/>
  <c r="C357" i="10"/>
  <c r="C618" i="10"/>
  <c r="C582" i="10"/>
  <c r="C573" i="10"/>
  <c r="C569" i="10"/>
  <c r="C550" i="10"/>
  <c r="C542" i="10"/>
  <c r="C534" i="10"/>
  <c r="C512" i="10"/>
  <c r="C504" i="10"/>
  <c r="C487" i="10"/>
  <c r="C481" i="10"/>
  <c r="C475" i="10"/>
  <c r="C455" i="10"/>
  <c r="C449" i="10"/>
  <c r="C443" i="10"/>
  <c r="C423" i="10"/>
  <c r="C417" i="10"/>
  <c r="C411" i="10"/>
  <c r="C391" i="10"/>
  <c r="C385" i="10"/>
  <c r="C379" i="10"/>
  <c r="C359" i="10"/>
  <c r="C350" i="10"/>
  <c r="C349" i="10"/>
  <c r="C342" i="10"/>
  <c r="C341" i="10"/>
  <c r="C334" i="10"/>
  <c r="C333" i="10"/>
  <c r="C326" i="10"/>
  <c r="C325" i="10"/>
  <c r="C318" i="10"/>
  <c r="C317" i="10"/>
  <c r="C310" i="10"/>
  <c r="C309" i="10"/>
  <c r="C302" i="10"/>
  <c r="C301" i="10"/>
  <c r="C294" i="10"/>
  <c r="C293" i="10"/>
  <c r="C286" i="10"/>
  <c r="C285" i="10"/>
  <c r="C278" i="10"/>
  <c r="C277" i="10"/>
  <c r="C270" i="10"/>
  <c r="C269" i="10"/>
  <c r="C262" i="10"/>
  <c r="C261" i="10"/>
  <c r="C254" i="10"/>
  <c r="C253" i="10"/>
  <c r="C246" i="10"/>
  <c r="C245" i="10"/>
  <c r="C238" i="10"/>
  <c r="C237" i="10"/>
  <c r="C230" i="10"/>
  <c r="C229" i="10"/>
  <c r="C222" i="10"/>
  <c r="C221" i="10"/>
  <c r="C214" i="10"/>
  <c r="C213" i="10"/>
  <c r="C206" i="10"/>
  <c r="C205" i="10"/>
  <c r="C198" i="10"/>
  <c r="C197" i="10"/>
  <c r="C190" i="10"/>
  <c r="C189" i="10"/>
  <c r="C182" i="10"/>
  <c r="C181" i="10"/>
  <c r="C174" i="10"/>
  <c r="C173" i="10"/>
  <c r="C166" i="10"/>
  <c r="C165" i="10"/>
  <c r="C158" i="10"/>
  <c r="C157" i="10"/>
  <c r="C150" i="10"/>
  <c r="C149" i="10"/>
  <c r="C142" i="10"/>
  <c r="C141" i="10"/>
  <c r="C134" i="10"/>
  <c r="C133" i="10"/>
  <c r="C126" i="10"/>
  <c r="C125" i="10"/>
  <c r="C118" i="10"/>
  <c r="C117" i="10"/>
  <c r="C110" i="10"/>
  <c r="C109" i="10"/>
  <c r="C102" i="10"/>
  <c r="C101" i="10"/>
  <c r="C94" i="10"/>
  <c r="C93" i="10"/>
  <c r="C86" i="10"/>
  <c r="C85" i="10"/>
  <c r="C78" i="10"/>
  <c r="C77" i="10"/>
  <c r="C626" i="10"/>
  <c r="C606" i="10"/>
  <c r="C592" i="10"/>
  <c r="C581" i="10"/>
  <c r="C577" i="10"/>
  <c r="C562" i="10"/>
  <c r="C554" i="10"/>
  <c r="C518" i="10"/>
  <c r="C510" i="10"/>
  <c r="C502" i="10"/>
  <c r="C495" i="10"/>
  <c r="C489" i="10"/>
  <c r="C483" i="10"/>
  <c r="C463" i="10"/>
  <c r="C457" i="10"/>
  <c r="C451" i="10"/>
  <c r="C431" i="10"/>
  <c r="C425" i="10"/>
  <c r="C419" i="10"/>
  <c r="C399" i="10"/>
  <c r="C393" i="10"/>
  <c r="C387" i="10"/>
  <c r="C367" i="10"/>
  <c r="C361" i="10"/>
  <c r="C355" i="10"/>
  <c r="C348" i="10"/>
  <c r="C347" i="10"/>
  <c r="C340" i="10"/>
  <c r="C339" i="10"/>
  <c r="C332" i="10"/>
  <c r="C331" i="10"/>
  <c r="C324" i="10"/>
  <c r="C323" i="10"/>
  <c r="C316" i="10"/>
  <c r="C315" i="10"/>
  <c r="C308" i="10"/>
  <c r="C307" i="10"/>
  <c r="C300" i="10"/>
  <c r="C299" i="10"/>
  <c r="C292" i="10"/>
  <c r="C291" i="10"/>
  <c r="C284" i="10"/>
  <c r="C283" i="10"/>
  <c r="C276" i="10"/>
  <c r="C275" i="10"/>
  <c r="C268" i="10"/>
  <c r="C267" i="10"/>
  <c r="C260" i="10"/>
  <c r="C259" i="10"/>
  <c r="C252" i="10"/>
  <c r="C251" i="10"/>
  <c r="C244" i="10"/>
  <c r="C243" i="10"/>
  <c r="C236" i="10"/>
  <c r="C235" i="10"/>
  <c r="C228" i="10"/>
  <c r="C227" i="10"/>
  <c r="C220" i="10"/>
  <c r="C219" i="10"/>
  <c r="C212" i="10"/>
  <c r="C211" i="10"/>
  <c r="C204" i="10"/>
  <c r="C203" i="10"/>
  <c r="C196" i="10"/>
  <c r="C195" i="10"/>
  <c r="C188" i="10"/>
  <c r="C187" i="10"/>
  <c r="C180" i="10"/>
  <c r="C179" i="10"/>
  <c r="C172" i="10"/>
  <c r="C171" i="10"/>
  <c r="C164" i="10"/>
  <c r="C163" i="10"/>
  <c r="C156" i="10"/>
  <c r="C155" i="10"/>
  <c r="C148" i="10"/>
  <c r="C147" i="10"/>
  <c r="C140" i="10"/>
  <c r="C139" i="10"/>
  <c r="C132" i="10"/>
  <c r="C131" i="10"/>
  <c r="C124" i="10"/>
  <c r="C123" i="10"/>
  <c r="C116" i="10"/>
  <c r="C115" i="10"/>
  <c r="C108" i="10"/>
  <c r="C107" i="10"/>
  <c r="C100" i="10"/>
  <c r="C99" i="10"/>
  <c r="C92" i="10"/>
  <c r="C91" i="10"/>
  <c r="C84" i="10"/>
  <c r="C83" i="10"/>
  <c r="C76" i="10"/>
  <c r="C75" i="10"/>
  <c r="C70" i="10"/>
  <c r="C68" i="10"/>
  <c r="C66" i="10"/>
  <c r="C64" i="10"/>
  <c r="C62" i="10"/>
  <c r="C60" i="10"/>
  <c r="C58" i="10"/>
  <c r="C56" i="10"/>
  <c r="C54" i="10"/>
  <c r="C52" i="10"/>
  <c r="C50" i="10"/>
  <c r="C48" i="10"/>
  <c r="C46" i="10"/>
  <c r="C44" i="10"/>
  <c r="C42" i="10"/>
  <c r="C40" i="10"/>
  <c r="C38" i="10"/>
  <c r="C36" i="10"/>
  <c r="C34" i="10"/>
  <c r="C32" i="10"/>
  <c r="C30" i="10"/>
  <c r="C28" i="10"/>
  <c r="C26" i="10"/>
  <c r="C24" i="10"/>
  <c r="C22" i="10"/>
  <c r="C20" i="10"/>
  <c r="C18" i="10"/>
  <c r="C16" i="10"/>
  <c r="C14" i="10"/>
  <c r="C12" i="10"/>
  <c r="C614" i="10"/>
  <c r="C608" i="10"/>
  <c r="C570" i="10"/>
  <c r="C568" i="10"/>
  <c r="C560" i="10"/>
  <c r="C538" i="10"/>
  <c r="C530" i="10"/>
  <c r="C522" i="10"/>
  <c r="C497" i="10"/>
  <c r="C491" i="10"/>
  <c r="C471" i="10"/>
  <c r="C465" i="10"/>
  <c r="C459" i="10"/>
  <c r="C439" i="10"/>
  <c r="C433" i="10"/>
  <c r="C427" i="10"/>
  <c r="C467" i="10"/>
  <c r="C415" i="10"/>
  <c r="C409" i="10"/>
  <c r="C383" i="10"/>
  <c r="C371" i="10"/>
  <c r="C351" i="10"/>
  <c r="C344" i="10"/>
  <c r="C335" i="10"/>
  <c r="C328" i="10"/>
  <c r="C319" i="10"/>
  <c r="C312" i="10"/>
  <c r="C303" i="10"/>
  <c r="C296" i="10"/>
  <c r="C287" i="10"/>
  <c r="C280" i="10"/>
  <c r="C271" i="10"/>
  <c r="C264" i="10"/>
  <c r="C255" i="10"/>
  <c r="C248" i="10"/>
  <c r="C239" i="10"/>
  <c r="C232" i="10"/>
  <c r="C223" i="10"/>
  <c r="C216" i="10"/>
  <c r="C207" i="10"/>
  <c r="C200" i="10"/>
  <c r="C191" i="10"/>
  <c r="C184" i="10"/>
  <c r="C175" i="10"/>
  <c r="C168" i="10"/>
  <c r="C159" i="10"/>
  <c r="C152" i="10"/>
  <c r="C143" i="10"/>
  <c r="C136" i="10"/>
  <c r="C127" i="10"/>
  <c r="C120" i="10"/>
  <c r="C111" i="10"/>
  <c r="C104" i="10"/>
  <c r="C95" i="10"/>
  <c r="C88" i="10"/>
  <c r="C79" i="10"/>
  <c r="C72" i="10"/>
  <c r="C69" i="10"/>
  <c r="C65" i="10"/>
  <c r="C61" i="10"/>
  <c r="C57" i="10"/>
  <c r="C53" i="10"/>
  <c r="C49" i="10"/>
  <c r="C45" i="10"/>
  <c r="C41" i="10"/>
  <c r="C37" i="10"/>
  <c r="C33" i="10"/>
  <c r="C29" i="10"/>
  <c r="C25" i="10"/>
  <c r="C21" i="10"/>
  <c r="C17" i="10"/>
  <c r="C13" i="10"/>
  <c r="C544" i="10"/>
  <c r="C506" i="10"/>
  <c r="C447" i="10"/>
  <c r="C401" i="10"/>
  <c r="C375" i="10"/>
  <c r="C363" i="10"/>
  <c r="C354" i="10"/>
  <c r="C345" i="10"/>
  <c r="C338" i="10"/>
  <c r="C329" i="10"/>
  <c r="C322" i="10"/>
  <c r="C313" i="10"/>
  <c r="C306" i="10"/>
  <c r="C297" i="10"/>
  <c r="C290" i="10"/>
  <c r="C281" i="10"/>
  <c r="C274" i="10"/>
  <c r="C265" i="10"/>
  <c r="C258" i="10"/>
  <c r="C249" i="10"/>
  <c r="C242" i="10"/>
  <c r="C233" i="10"/>
  <c r="C226" i="10"/>
  <c r="C217" i="10"/>
  <c r="C210" i="10"/>
  <c r="C201" i="10"/>
  <c r="C194" i="10"/>
  <c r="C185" i="10"/>
  <c r="C178" i="10"/>
  <c r="C169" i="10"/>
  <c r="C162" i="10"/>
  <c r="C153" i="10"/>
  <c r="C146" i="10"/>
  <c r="C137" i="10"/>
  <c r="C130" i="10"/>
  <c r="C121" i="10"/>
  <c r="C114" i="10"/>
  <c r="C105" i="10"/>
  <c r="C98" i="10"/>
  <c r="C89" i="10"/>
  <c r="C82" i="10"/>
  <c r="C73" i="10"/>
  <c r="C630" i="10"/>
  <c r="C576" i="10"/>
  <c r="C536" i="10"/>
  <c r="C498" i="10"/>
  <c r="C479" i="10"/>
  <c r="C441" i="10"/>
  <c r="C403" i="10"/>
  <c r="C377" i="10"/>
  <c r="C352" i="10"/>
  <c r="C343" i="10"/>
  <c r="C336" i="10"/>
  <c r="C327" i="10"/>
  <c r="C320" i="10"/>
  <c r="C311" i="10"/>
  <c r="C304" i="10"/>
  <c r="C295" i="10"/>
  <c r="C288" i="10"/>
  <c r="C279" i="10"/>
  <c r="C272" i="10"/>
  <c r="C263" i="10"/>
  <c r="C256" i="10"/>
  <c r="C247" i="10"/>
  <c r="C240" i="10"/>
  <c r="C231" i="10"/>
  <c r="C224" i="10"/>
  <c r="C215" i="10"/>
  <c r="C208" i="10"/>
  <c r="C199" i="10"/>
  <c r="C192" i="10"/>
  <c r="C183" i="10"/>
  <c r="C176" i="10"/>
  <c r="C167" i="10"/>
  <c r="C160" i="10"/>
  <c r="C151" i="10"/>
  <c r="C144" i="10"/>
  <c r="C135" i="10"/>
  <c r="C128" i="10"/>
  <c r="C119" i="10"/>
  <c r="C112" i="10"/>
  <c r="C103" i="10"/>
  <c r="C96" i="10"/>
  <c r="C87" i="10"/>
  <c r="C80" i="10"/>
  <c r="C71" i="10"/>
  <c r="C67" i="10"/>
  <c r="C63" i="10"/>
  <c r="C59" i="10"/>
  <c r="C55" i="10"/>
  <c r="C51" i="10"/>
  <c r="C47" i="10"/>
  <c r="C43" i="10"/>
  <c r="C39" i="10"/>
  <c r="C35" i="10"/>
  <c r="C31" i="10"/>
  <c r="C27" i="10"/>
  <c r="C23" i="10"/>
  <c r="C19" i="10"/>
  <c r="C15" i="10"/>
  <c r="C11" i="10"/>
  <c r="C10" i="10"/>
  <c r="C574" i="10"/>
  <c r="C566" i="10"/>
  <c r="C528" i="10"/>
  <c r="C473" i="10"/>
  <c r="C435" i="10"/>
  <c r="C407" i="10"/>
  <c r="C395" i="10"/>
  <c r="C369" i="10"/>
  <c r="C353" i="10"/>
  <c r="C346" i="10"/>
  <c r="C337" i="10"/>
  <c r="C330" i="10"/>
  <c r="C321" i="10"/>
  <c r="C314" i="10"/>
  <c r="C305" i="10"/>
  <c r="C298" i="10"/>
  <c r="C289" i="10"/>
  <c r="C282" i="10"/>
  <c r="C273" i="10"/>
  <c r="C266" i="10"/>
  <c r="C257" i="10"/>
  <c r="C250" i="10"/>
  <c r="C241" i="10"/>
  <c r="C234" i="10"/>
  <c r="C225" i="10"/>
  <c r="C218" i="10"/>
  <c r="C209" i="10"/>
  <c r="C202" i="10"/>
  <c r="C193" i="10"/>
  <c r="C186" i="10"/>
  <c r="C177" i="10"/>
  <c r="C170" i="10"/>
  <c r="C161" i="10"/>
  <c r="C154" i="10"/>
  <c r="C145" i="10"/>
  <c r="C138" i="10"/>
  <c r="C129" i="10"/>
  <c r="C122" i="10"/>
  <c r="C113" i="10"/>
  <c r="C106" i="10"/>
  <c r="C97" i="10"/>
  <c r="C90" i="10"/>
  <c r="C81" i="10"/>
  <c r="C74" i="10"/>
  <c r="D635" i="10"/>
  <c r="D634" i="10"/>
  <c r="D627" i="10"/>
  <c r="D626" i="10"/>
  <c r="D619" i="10"/>
  <c r="D618" i="10"/>
  <c r="D611" i="10"/>
  <c r="D610" i="10"/>
  <c r="D603" i="10"/>
  <c r="D602" i="10"/>
  <c r="D595" i="10"/>
  <c r="D594" i="10"/>
  <c r="D587" i="10"/>
  <c r="D586" i="10"/>
  <c r="D581" i="10"/>
  <c r="D579" i="10"/>
  <c r="D577" i="10"/>
  <c r="D575" i="10"/>
  <c r="D573" i="10"/>
  <c r="D571" i="10"/>
  <c r="D569" i="10"/>
  <c r="D636" i="10"/>
  <c r="D630" i="10"/>
  <c r="D629" i="10"/>
  <c r="D624" i="10"/>
  <c r="D623" i="10"/>
  <c r="D617" i="10"/>
  <c r="D604" i="10"/>
  <c r="D598" i="10"/>
  <c r="D597" i="10"/>
  <c r="D592" i="10"/>
  <c r="D591" i="10"/>
  <c r="D585" i="10"/>
  <c r="D578" i="10"/>
  <c r="D570" i="10"/>
  <c r="D638" i="10"/>
  <c r="D621" i="10"/>
  <c r="D616" i="10"/>
  <c r="D613" i="10"/>
  <c r="D608" i="10"/>
  <c r="D605" i="10"/>
  <c r="D600" i="10"/>
  <c r="D583" i="10"/>
  <c r="D572" i="10"/>
  <c r="D563" i="10"/>
  <c r="D562" i="10"/>
  <c r="D555" i="10"/>
  <c r="D554" i="10"/>
  <c r="D547" i="10"/>
  <c r="D546" i="10"/>
  <c r="D539" i="10"/>
  <c r="D538" i="10"/>
  <c r="D531" i="10"/>
  <c r="D530" i="10"/>
  <c r="D523" i="10"/>
  <c r="D522" i="10"/>
  <c r="D515" i="10"/>
  <c r="D514" i="10"/>
  <c r="D507" i="10"/>
  <c r="D506" i="10"/>
  <c r="D499" i="10"/>
  <c r="D498" i="10"/>
  <c r="D625" i="10"/>
  <c r="D615" i="10"/>
  <c r="D606" i="10"/>
  <c r="D596" i="10"/>
  <c r="D566" i="10"/>
  <c r="D565" i="10"/>
  <c r="D560" i="10"/>
  <c r="D559" i="10"/>
  <c r="D553" i="10"/>
  <c r="D540" i="10"/>
  <c r="D534" i="10"/>
  <c r="D533" i="10"/>
  <c r="D528" i="10"/>
  <c r="D527" i="10"/>
  <c r="D521" i="10"/>
  <c r="D508" i="10"/>
  <c r="D502" i="10"/>
  <c r="D501" i="10"/>
  <c r="D492" i="10"/>
  <c r="D491" i="10"/>
  <c r="D484" i="10"/>
  <c r="D483" i="10"/>
  <c r="D476" i="10"/>
  <c r="D475" i="10"/>
  <c r="D468" i="10"/>
  <c r="D467" i="10"/>
  <c r="D460" i="10"/>
  <c r="D459" i="10"/>
  <c r="D452" i="10"/>
  <c r="D451" i="10"/>
  <c r="D444" i="10"/>
  <c r="D443" i="10"/>
  <c r="D436" i="10"/>
  <c r="D435" i="10"/>
  <c r="D428" i="10"/>
  <c r="D427" i="10"/>
  <c r="D420" i="10"/>
  <c r="D419" i="10"/>
  <c r="D412" i="10"/>
  <c r="D411" i="10"/>
  <c r="D404" i="10"/>
  <c r="D403" i="10"/>
  <c r="D396" i="10"/>
  <c r="D395" i="10"/>
  <c r="D388" i="10"/>
  <c r="D387" i="10"/>
  <c r="D380" i="10"/>
  <c r="D379" i="10"/>
  <c r="D372" i="10"/>
  <c r="D371" i="10"/>
  <c r="D364" i="10"/>
  <c r="D363" i="10"/>
  <c r="D356" i="10"/>
  <c r="D355" i="10"/>
  <c r="D353" i="10"/>
  <c r="D351" i="10"/>
  <c r="D349" i="10"/>
  <c r="D347" i="10"/>
  <c r="D345" i="10"/>
  <c r="D343" i="10"/>
  <c r="D341" i="10"/>
  <c r="D339" i="10"/>
  <c r="D337" i="10"/>
  <c r="D335" i="10"/>
  <c r="D333" i="10"/>
  <c r="D331" i="10"/>
  <c r="D329" i="10"/>
  <c r="D327" i="10"/>
  <c r="D325" i="10"/>
  <c r="D323" i="10"/>
  <c r="D321" i="10"/>
  <c r="D319" i="10"/>
  <c r="D317" i="10"/>
  <c r="D315" i="10"/>
  <c r="D313" i="10"/>
  <c r="D311" i="10"/>
  <c r="D309" i="10"/>
  <c r="D307" i="10"/>
  <c r="D305" i="10"/>
  <c r="D303" i="10"/>
  <c r="D301" i="10"/>
  <c r="D299" i="10"/>
  <c r="D297" i="10"/>
  <c r="D295" i="10"/>
  <c r="D293" i="10"/>
  <c r="D291" i="10"/>
  <c r="D289" i="10"/>
  <c r="D287" i="10"/>
  <c r="D285" i="10"/>
  <c r="D283" i="10"/>
  <c r="D281" i="10"/>
  <c r="D279" i="10"/>
  <c r="D277" i="10"/>
  <c r="D275" i="10"/>
  <c r="D273" i="10"/>
  <c r="D271" i="10"/>
  <c r="D269" i="10"/>
  <c r="D267" i="10"/>
  <c r="D265" i="10"/>
  <c r="D263" i="10"/>
  <c r="D261" i="10"/>
  <c r="D259" i="10"/>
  <c r="D257" i="10"/>
  <c r="D255" i="10"/>
  <c r="D253" i="10"/>
  <c r="D251" i="10"/>
  <c r="D249" i="10"/>
  <c r="D247" i="10"/>
  <c r="D245" i="10"/>
  <c r="D243" i="10"/>
  <c r="D241" i="10"/>
  <c r="D239" i="10"/>
  <c r="D237" i="10"/>
  <c r="D235" i="10"/>
  <c r="D233" i="10"/>
  <c r="D231" i="10"/>
  <c r="D229" i="10"/>
  <c r="D227" i="10"/>
  <c r="D225" i="10"/>
  <c r="D223" i="10"/>
  <c r="D221" i="10"/>
  <c r="D219" i="10"/>
  <c r="D217" i="10"/>
  <c r="D215" i="10"/>
  <c r="D213" i="10"/>
  <c r="D211" i="10"/>
  <c r="D209" i="10"/>
  <c r="D207" i="10"/>
  <c r="D205" i="10"/>
  <c r="D203" i="10"/>
  <c r="D201" i="10"/>
  <c r="D199" i="10"/>
  <c r="D197" i="10"/>
  <c r="D195" i="10"/>
  <c r="D193" i="10"/>
  <c r="D191" i="10"/>
  <c r="D189" i="10"/>
  <c r="D187" i="10"/>
  <c r="D185" i="10"/>
  <c r="D183" i="10"/>
  <c r="D181" i="10"/>
  <c r="D179" i="10"/>
  <c r="D177" i="10"/>
  <c r="D175" i="10"/>
  <c r="D173" i="10"/>
  <c r="D171" i="10"/>
  <c r="D169" i="10"/>
  <c r="D167" i="10"/>
  <c r="D165" i="10"/>
  <c r="D163" i="10"/>
  <c r="D161" i="10"/>
  <c r="D159" i="10"/>
  <c r="D157" i="10"/>
  <c r="D155" i="10"/>
  <c r="D153" i="10"/>
  <c r="D151" i="10"/>
  <c r="D149" i="10"/>
  <c r="D147" i="10"/>
  <c r="D145" i="10"/>
  <c r="D143" i="10"/>
  <c r="D141" i="10"/>
  <c r="D139" i="10"/>
  <c r="D137" i="10"/>
  <c r="D135" i="10"/>
  <c r="D133" i="10"/>
  <c r="D131" i="10"/>
  <c r="D129" i="10"/>
  <c r="D127" i="10"/>
  <c r="D125" i="10"/>
  <c r="D123" i="10"/>
  <c r="D121" i="10"/>
  <c r="D119" i="10"/>
  <c r="D117" i="10"/>
  <c r="D115" i="10"/>
  <c r="D113" i="10"/>
  <c r="D111" i="10"/>
  <c r="D109" i="10"/>
  <c r="D107" i="10"/>
  <c r="D105" i="10"/>
  <c r="D103" i="10"/>
  <c r="D101" i="10"/>
  <c r="D99" i="10"/>
  <c r="D97" i="10"/>
  <c r="D95" i="10"/>
  <c r="D93" i="10"/>
  <c r="D91" i="10"/>
  <c r="D89" i="10"/>
  <c r="D87" i="10"/>
  <c r="D85" i="10"/>
  <c r="D83" i="10"/>
  <c r="D81" i="10"/>
  <c r="D79" i="10"/>
  <c r="D77" i="10"/>
  <c r="D75" i="10"/>
  <c r="D73" i="10"/>
  <c r="D71" i="10"/>
  <c r="D632" i="10"/>
  <c r="D612" i="10"/>
  <c r="D607" i="10"/>
  <c r="D601" i="10"/>
  <c r="D590" i="10"/>
  <c r="D584" i="10"/>
  <c r="D567" i="10"/>
  <c r="D564" i="10"/>
  <c r="D556" i="10"/>
  <c r="D548" i="10"/>
  <c r="D545" i="10"/>
  <c r="D537" i="10"/>
  <c r="D529" i="10"/>
  <c r="D526" i="10"/>
  <c r="D518" i="10"/>
  <c r="D510" i="10"/>
  <c r="D495" i="10"/>
  <c r="D494" i="10"/>
  <c r="D489" i="10"/>
  <c r="D488" i="10"/>
  <c r="D482" i="10"/>
  <c r="D469" i="10"/>
  <c r="D463" i="10"/>
  <c r="D462" i="10"/>
  <c r="D457" i="10"/>
  <c r="D456" i="10"/>
  <c r="D450" i="10"/>
  <c r="D437" i="10"/>
  <c r="D431" i="10"/>
  <c r="D430" i="10"/>
  <c r="D425" i="10"/>
  <c r="D424" i="10"/>
  <c r="D418" i="10"/>
  <c r="D405" i="10"/>
  <c r="D399" i="10"/>
  <c r="D398" i="10"/>
  <c r="D393" i="10"/>
  <c r="D392" i="10"/>
  <c r="D386" i="10"/>
  <c r="D373" i="10"/>
  <c r="D367" i="10"/>
  <c r="D366" i="10"/>
  <c r="D361" i="10"/>
  <c r="D360" i="10"/>
  <c r="D348" i="10"/>
  <c r="D340" i="10"/>
  <c r="D332" i="10"/>
  <c r="D324" i="10"/>
  <c r="D316" i="10"/>
  <c r="D308" i="10"/>
  <c r="D300" i="10"/>
  <c r="D292" i="10"/>
  <c r="D284" i="10"/>
  <c r="D276" i="10"/>
  <c r="D268" i="10"/>
  <c r="D260" i="10"/>
  <c r="D252" i="10"/>
  <c r="D244" i="10"/>
  <c r="D236" i="10"/>
  <c r="D228" i="10"/>
  <c r="D220" i="10"/>
  <c r="D212" i="10"/>
  <c r="D204" i="10"/>
  <c r="D196" i="10"/>
  <c r="D188" i="10"/>
  <c r="D180" i="10"/>
  <c r="D172" i="10"/>
  <c r="D164" i="10"/>
  <c r="D156" i="10"/>
  <c r="D148" i="10"/>
  <c r="D140" i="10"/>
  <c r="D132" i="10"/>
  <c r="D124" i="10"/>
  <c r="D116" i="10"/>
  <c r="D108" i="10"/>
  <c r="D100" i="10"/>
  <c r="D92" i="10"/>
  <c r="D84" i="10"/>
  <c r="D76" i="10"/>
  <c r="D70" i="10"/>
  <c r="D68" i="10"/>
  <c r="D66" i="10"/>
  <c r="D64" i="10"/>
  <c r="D62" i="10"/>
  <c r="D60" i="10"/>
  <c r="D58" i="10"/>
  <c r="D56" i="10"/>
  <c r="D54" i="10"/>
  <c r="D52" i="10"/>
  <c r="D50" i="10"/>
  <c r="D48" i="10"/>
  <c r="D46" i="10"/>
  <c r="D44" i="10"/>
  <c r="D42" i="10"/>
  <c r="D40" i="10"/>
  <c r="D38" i="10"/>
  <c r="D36" i="10"/>
  <c r="D34" i="10"/>
  <c r="D32" i="10"/>
  <c r="D30" i="10"/>
  <c r="D28" i="10"/>
  <c r="D26" i="10"/>
  <c r="D24" i="10"/>
  <c r="D22" i="10"/>
  <c r="D20" i="10"/>
  <c r="D18" i="10"/>
  <c r="D16" i="10"/>
  <c r="D14" i="10"/>
  <c r="D12" i="10"/>
  <c r="D637" i="10"/>
  <c r="D631" i="10"/>
  <c r="D620" i="10"/>
  <c r="D614" i="10"/>
  <c r="D609" i="10"/>
  <c r="D589" i="10"/>
  <c r="D568" i="10"/>
  <c r="D551" i="10"/>
  <c r="D543" i="10"/>
  <c r="D535" i="10"/>
  <c r="D532" i="10"/>
  <c r="D524" i="10"/>
  <c r="D516" i="10"/>
  <c r="D513" i="10"/>
  <c r="D505" i="10"/>
  <c r="D497" i="10"/>
  <c r="D496" i="10"/>
  <c r="D490" i="10"/>
  <c r="D477" i="10"/>
  <c r="D471" i="10"/>
  <c r="D470" i="10"/>
  <c r="D465" i="10"/>
  <c r="D464" i="10"/>
  <c r="D458" i="10"/>
  <c r="D445" i="10"/>
  <c r="D439" i="10"/>
  <c r="D438" i="10"/>
  <c r="D433" i="10"/>
  <c r="D432" i="10"/>
  <c r="D426" i="10"/>
  <c r="D413" i="10"/>
  <c r="D407" i="10"/>
  <c r="D406" i="10"/>
  <c r="D401" i="10"/>
  <c r="D400" i="10"/>
  <c r="D394" i="10"/>
  <c r="D381" i="10"/>
  <c r="D375" i="10"/>
  <c r="D374" i="10"/>
  <c r="D369" i="10"/>
  <c r="D368" i="10"/>
  <c r="D362" i="10"/>
  <c r="D354" i="10"/>
  <c r="D346" i="10"/>
  <c r="D338" i="10"/>
  <c r="D330" i="10"/>
  <c r="D322" i="10"/>
  <c r="D314" i="10"/>
  <c r="D306" i="10"/>
  <c r="D298" i="10"/>
  <c r="D290" i="10"/>
  <c r="D282" i="10"/>
  <c r="D274" i="10"/>
  <c r="D266" i="10"/>
  <c r="D258" i="10"/>
  <c r="D250" i="10"/>
  <c r="D242" i="10"/>
  <c r="D234" i="10"/>
  <c r="D226" i="10"/>
  <c r="D218" i="10"/>
  <c r="D210" i="10"/>
  <c r="D202" i="10"/>
  <c r="D194" i="10"/>
  <c r="D186" i="10"/>
  <c r="D178" i="10"/>
  <c r="D170" i="10"/>
  <c r="D162" i="10"/>
  <c r="D154" i="10"/>
  <c r="D146" i="10"/>
  <c r="D138" i="10"/>
  <c r="D130" i="10"/>
  <c r="D122" i="10"/>
  <c r="D114" i="10"/>
  <c r="D106" i="10"/>
  <c r="D98" i="10"/>
  <c r="D90" i="10"/>
  <c r="D82" i="10"/>
  <c r="D74" i="10"/>
  <c r="D633" i="10"/>
  <c r="D628" i="10"/>
  <c r="D622" i="10"/>
  <c r="D576" i="10"/>
  <c r="D574" i="10"/>
  <c r="D557" i="10"/>
  <c r="D552" i="10"/>
  <c r="D549" i="10"/>
  <c r="D544" i="10"/>
  <c r="D541" i="10"/>
  <c r="D536" i="10"/>
  <c r="D519" i="10"/>
  <c r="D511" i="10"/>
  <c r="D503" i="10"/>
  <c r="D500" i="10"/>
  <c r="D485" i="10"/>
  <c r="D479" i="10"/>
  <c r="D478" i="10"/>
  <c r="D473" i="10"/>
  <c r="D472" i="10"/>
  <c r="D466" i="10"/>
  <c r="D453" i="10"/>
  <c r="D447" i="10"/>
  <c r="D446" i="10"/>
  <c r="D441" i="10"/>
  <c r="D440" i="10"/>
  <c r="D434" i="10"/>
  <c r="D421" i="10"/>
  <c r="D415" i="10"/>
  <c r="D414" i="10"/>
  <c r="D580" i="10"/>
  <c r="D558" i="10"/>
  <c r="D520" i="10"/>
  <c r="D486" i="10"/>
  <c r="D481" i="10"/>
  <c r="D448" i="10"/>
  <c r="D429" i="10"/>
  <c r="D397" i="10"/>
  <c r="D390" i="10"/>
  <c r="D385" i="10"/>
  <c r="D378" i="10"/>
  <c r="D359" i="10"/>
  <c r="D342" i="10"/>
  <c r="D326" i="10"/>
  <c r="D310" i="10"/>
  <c r="D294" i="10"/>
  <c r="D278" i="10"/>
  <c r="D262" i="10"/>
  <c r="D246" i="10"/>
  <c r="D230" i="10"/>
  <c r="D214" i="10"/>
  <c r="D198" i="10"/>
  <c r="D182" i="10"/>
  <c r="D166" i="10"/>
  <c r="D150" i="10"/>
  <c r="D134" i="10"/>
  <c r="D118" i="10"/>
  <c r="D102" i="10"/>
  <c r="D86" i="10"/>
  <c r="D599" i="10"/>
  <c r="D588" i="10"/>
  <c r="D550" i="10"/>
  <c r="D525" i="10"/>
  <c r="D512" i="10"/>
  <c r="D480" i="10"/>
  <c r="D461" i="10"/>
  <c r="D442" i="10"/>
  <c r="D423" i="10"/>
  <c r="D408" i="10"/>
  <c r="D389" i="10"/>
  <c r="D382" i="10"/>
  <c r="D377" i="10"/>
  <c r="D370" i="10"/>
  <c r="D352" i="10"/>
  <c r="D336" i="10"/>
  <c r="D320" i="10"/>
  <c r="D304" i="10"/>
  <c r="D288" i="10"/>
  <c r="D272" i="10"/>
  <c r="D256" i="10"/>
  <c r="D240" i="10"/>
  <c r="D224" i="10"/>
  <c r="D208" i="10"/>
  <c r="D192" i="10"/>
  <c r="D176" i="10"/>
  <c r="D160" i="10"/>
  <c r="D144" i="10"/>
  <c r="D128" i="10"/>
  <c r="D112" i="10"/>
  <c r="D96" i="10"/>
  <c r="D80" i="10"/>
  <c r="D67" i="10"/>
  <c r="D63" i="10"/>
  <c r="D59" i="10"/>
  <c r="D55" i="10"/>
  <c r="D51" i="10"/>
  <c r="D47" i="10"/>
  <c r="D43" i="10"/>
  <c r="D39" i="10"/>
  <c r="D35" i="10"/>
  <c r="D31" i="10"/>
  <c r="D27" i="10"/>
  <c r="D23" i="10"/>
  <c r="D19" i="10"/>
  <c r="D15" i="10"/>
  <c r="D11" i="10"/>
  <c r="D10" i="10"/>
  <c r="D561" i="10"/>
  <c r="D542" i="10"/>
  <c r="D517" i="10"/>
  <c r="D504" i="10"/>
  <c r="D493" i="10"/>
  <c r="D474" i="10"/>
  <c r="D455" i="10"/>
  <c r="D422" i="10"/>
  <c r="D417" i="10"/>
  <c r="D410" i="10"/>
  <c r="D391" i="10"/>
  <c r="D384" i="10"/>
  <c r="D365" i="10"/>
  <c r="D358" i="10"/>
  <c r="D350" i="10"/>
  <c r="D334" i="10"/>
  <c r="D318" i="10"/>
  <c r="D302" i="10"/>
  <c r="D286" i="10"/>
  <c r="D270" i="10"/>
  <c r="D254" i="10"/>
  <c r="D238" i="10"/>
  <c r="D222" i="10"/>
  <c r="D206" i="10"/>
  <c r="D190" i="10"/>
  <c r="D174" i="10"/>
  <c r="D158" i="10"/>
  <c r="D142" i="10"/>
  <c r="D126" i="10"/>
  <c r="D110" i="10"/>
  <c r="D94" i="10"/>
  <c r="D78" i="10"/>
  <c r="D593" i="10"/>
  <c r="D582" i="10"/>
  <c r="D509" i="10"/>
  <c r="D487" i="10"/>
  <c r="D454" i="10"/>
  <c r="D449" i="10"/>
  <c r="D416" i="10"/>
  <c r="D409" i="10"/>
  <c r="D402" i="10"/>
  <c r="D383" i="10"/>
  <c r="D376" i="10"/>
  <c r="D357" i="10"/>
  <c r="D344" i="10"/>
  <c r="D328" i="10"/>
  <c r="D312" i="10"/>
  <c r="D296" i="10"/>
  <c r="D280" i="10"/>
  <c r="D264" i="10"/>
  <c r="D248" i="10"/>
  <c r="D232" i="10"/>
  <c r="D216" i="10"/>
  <c r="D200" i="10"/>
  <c r="D184" i="10"/>
  <c r="D168" i="10"/>
  <c r="D152" i="10"/>
  <c r="D136" i="10"/>
  <c r="D120" i="10"/>
  <c r="D104" i="10"/>
  <c r="D88" i="10"/>
  <c r="D72" i="10"/>
  <c r="D69" i="10"/>
  <c r="D65" i="10"/>
  <c r="D61" i="10"/>
  <c r="D57" i="10"/>
  <c r="D53" i="10"/>
  <c r="D49" i="10"/>
  <c r="D45" i="10"/>
  <c r="D41" i="10"/>
  <c r="D37" i="10"/>
  <c r="D33" i="10"/>
  <c r="D29" i="10"/>
  <c r="D25" i="10"/>
  <c r="D21" i="10"/>
  <c r="D17" i="10"/>
  <c r="D13" i="10"/>
  <c r="E7" i="7"/>
  <c r="E10" i="7"/>
  <c r="E5" i="1"/>
  <c r="F24" i="7" s="1"/>
  <c r="E442" i="10" l="1"/>
  <c r="E509" i="10"/>
  <c r="E525" i="10"/>
  <c r="E14" i="10"/>
  <c r="E38" i="10"/>
  <c r="E46" i="10"/>
  <c r="E70" i="10"/>
  <c r="E132" i="10"/>
  <c r="E164" i="10"/>
  <c r="E260" i="10"/>
  <c r="E324" i="10"/>
  <c r="E575" i="10"/>
  <c r="E426" i="10"/>
  <c r="E490" i="10"/>
  <c r="E564" i="10"/>
  <c r="E602" i="10"/>
  <c r="E533" i="10"/>
  <c r="E549" i="10"/>
  <c r="E596" i="10"/>
  <c r="E22" i="10"/>
  <c r="E30" i="10"/>
  <c r="E54" i="10"/>
  <c r="E62" i="10"/>
  <c r="E100" i="10"/>
  <c r="E196" i="10"/>
  <c r="E228" i="10"/>
  <c r="E292" i="10"/>
  <c r="E385" i="10"/>
  <c r="E475" i="10"/>
  <c r="E421" i="10"/>
  <c r="E485" i="10"/>
  <c r="E362" i="10"/>
  <c r="E7" i="10"/>
  <c r="E148" i="10"/>
  <c r="E361" i="10"/>
  <c r="E451" i="10"/>
  <c r="E518" i="10"/>
  <c r="E569" i="10"/>
  <c r="E453" i="10"/>
  <c r="E526" i="10"/>
  <c r="E638" i="10"/>
  <c r="E370" i="10"/>
  <c r="E386" i="10"/>
  <c r="E402" i="10"/>
  <c r="E434" i="10"/>
  <c r="E450" i="10"/>
  <c r="E501" i="10"/>
  <c r="E517" i="10"/>
  <c r="E565" i="10"/>
  <c r="E579" i="10"/>
  <c r="E628" i="10"/>
  <c r="E587" i="10"/>
  <c r="E603" i="10"/>
  <c r="E619" i="10"/>
  <c r="E635" i="10"/>
  <c r="E81" i="10"/>
  <c r="E113" i="10"/>
  <c r="E145" i="10"/>
  <c r="E177" i="10"/>
  <c r="E209" i="10"/>
  <c r="E241" i="10"/>
  <c r="E273" i="10"/>
  <c r="E305" i="10"/>
  <c r="E337" i="10"/>
  <c r="E395" i="10"/>
  <c r="E11" i="10"/>
  <c r="E27" i="10"/>
  <c r="E43" i="10"/>
  <c r="E59" i="10"/>
  <c r="E80" i="10"/>
  <c r="E112" i="10"/>
  <c r="E144" i="10"/>
  <c r="E176" i="10"/>
  <c r="E208" i="10"/>
  <c r="E240" i="10"/>
  <c r="E272" i="10"/>
  <c r="E304" i="10"/>
  <c r="E336" i="10"/>
  <c r="E403" i="10"/>
  <c r="E536" i="10"/>
  <c r="E73" i="10"/>
  <c r="E105" i="10"/>
  <c r="E137" i="10"/>
  <c r="E169" i="10"/>
  <c r="E201" i="10"/>
  <c r="E233" i="10"/>
  <c r="E265" i="10"/>
  <c r="E297" i="10"/>
  <c r="E329" i="10"/>
  <c r="E363" i="10"/>
  <c r="E506" i="10"/>
  <c r="E21" i="10"/>
  <c r="E37" i="10"/>
  <c r="E53" i="10"/>
  <c r="E69" i="10"/>
  <c r="E95" i="10"/>
  <c r="E127" i="10"/>
  <c r="E159" i="10"/>
  <c r="E191" i="10"/>
  <c r="E223" i="10"/>
  <c r="E255" i="10"/>
  <c r="E287" i="10"/>
  <c r="E319" i="10"/>
  <c r="E351" i="10"/>
  <c r="E439" i="10"/>
  <c r="E491" i="10"/>
  <c r="E538" i="10"/>
  <c r="E608" i="10"/>
  <c r="I5" i="10"/>
  <c r="J5" i="10" s="1"/>
  <c r="E84" i="10"/>
  <c r="E116" i="10"/>
  <c r="E180" i="10"/>
  <c r="E212" i="10"/>
  <c r="E244" i="10"/>
  <c r="E276" i="10"/>
  <c r="E308" i="10"/>
  <c r="E340" i="10"/>
  <c r="E399" i="10"/>
  <c r="E489" i="10"/>
  <c r="E389" i="10"/>
  <c r="E394" i="10"/>
  <c r="E410" i="10"/>
  <c r="E458" i="10"/>
  <c r="E474" i="10"/>
  <c r="E500" i="10"/>
  <c r="E541" i="10"/>
  <c r="E557" i="10"/>
  <c r="E610" i="10"/>
  <c r="F7" i="10"/>
  <c r="E90" i="10"/>
  <c r="E122" i="10"/>
  <c r="E154" i="10"/>
  <c r="E186" i="10"/>
  <c r="E218" i="10"/>
  <c r="E250" i="10"/>
  <c r="E282" i="10"/>
  <c r="E314" i="10"/>
  <c r="E346" i="10"/>
  <c r="E407" i="10"/>
  <c r="E15" i="10"/>
  <c r="E31" i="10"/>
  <c r="E47" i="10"/>
  <c r="E63" i="10"/>
  <c r="E82" i="10"/>
  <c r="E114" i="10"/>
  <c r="E146" i="10"/>
  <c r="E178" i="10"/>
  <c r="E210" i="10"/>
  <c r="E242" i="10"/>
  <c r="E274" i="10"/>
  <c r="E306" i="10"/>
  <c r="E338" i="10"/>
  <c r="E25" i="10"/>
  <c r="E41" i="10"/>
  <c r="E57" i="10"/>
  <c r="E72" i="10"/>
  <c r="E136" i="10"/>
  <c r="E200" i="10"/>
  <c r="E264" i="10"/>
  <c r="E328" i="10"/>
  <c r="E371" i="10"/>
  <c r="E467" i="10"/>
  <c r="E497" i="10"/>
  <c r="E560" i="10"/>
  <c r="E614" i="10"/>
  <c r="E16" i="10"/>
  <c r="E24" i="10"/>
  <c r="E32" i="10"/>
  <c r="E40" i="10"/>
  <c r="E48" i="10"/>
  <c r="E56" i="10"/>
  <c r="E64" i="10"/>
  <c r="E75" i="10"/>
  <c r="E91" i="10"/>
  <c r="E107" i="10"/>
  <c r="E123" i="10"/>
  <c r="E139" i="10"/>
  <c r="E155" i="10"/>
  <c r="E171" i="10"/>
  <c r="E187" i="10"/>
  <c r="E203" i="10"/>
  <c r="E219" i="10"/>
  <c r="E235" i="10"/>
  <c r="E251" i="10"/>
  <c r="E267" i="10"/>
  <c r="E283" i="10"/>
  <c r="E299" i="10"/>
  <c r="E315" i="10"/>
  <c r="E331" i="10"/>
  <c r="E347" i="10"/>
  <c r="E419" i="10"/>
  <c r="E554" i="10"/>
  <c r="E94" i="10"/>
  <c r="E110" i="10"/>
  <c r="E158" i="10"/>
  <c r="E174" i="10"/>
  <c r="E222" i="10"/>
  <c r="E238" i="10"/>
  <c r="E286" i="10"/>
  <c r="E302" i="10"/>
  <c r="E350" i="10"/>
  <c r="E391" i="10"/>
  <c r="E481" i="10"/>
  <c r="E534" i="10"/>
  <c r="E397" i="10"/>
  <c r="E461" i="10"/>
  <c r="E598" i="10"/>
  <c r="E364" i="10"/>
  <c r="E380" i="10"/>
  <c r="E396" i="10"/>
  <c r="E412" i="10"/>
  <c r="E428" i="10"/>
  <c r="E444" i="10"/>
  <c r="E460" i="10"/>
  <c r="E476" i="10"/>
  <c r="E492" i="10"/>
  <c r="E540" i="10"/>
  <c r="E624" i="10"/>
  <c r="E503" i="10"/>
  <c r="E527" i="10"/>
  <c r="E543" i="10"/>
  <c r="E551" i="10"/>
  <c r="E567" i="10"/>
  <c r="E580" i="10"/>
  <c r="E604" i="10"/>
  <c r="E605" i="10"/>
  <c r="E621" i="10"/>
  <c r="E629" i="10"/>
  <c r="E637" i="10"/>
  <c r="E435" i="10"/>
  <c r="E13" i="10"/>
  <c r="E29" i="10"/>
  <c r="E45" i="10"/>
  <c r="E61" i="10"/>
  <c r="E522" i="10"/>
  <c r="E18" i="10"/>
  <c r="E26" i="10"/>
  <c r="E34" i="10"/>
  <c r="E42" i="10"/>
  <c r="E50" i="10"/>
  <c r="E58" i="10"/>
  <c r="E66" i="10"/>
  <c r="E387" i="10"/>
  <c r="T12" i="11"/>
  <c r="P15" i="11"/>
  <c r="Q15" i="11"/>
  <c r="P12" i="11"/>
  <c r="Q12" i="11"/>
  <c r="P13" i="11"/>
  <c r="Q13" i="11"/>
  <c r="E220" i="10"/>
  <c r="D7" i="10"/>
  <c r="C7" i="10"/>
  <c r="L4" i="10"/>
  <c r="K4" i="10"/>
  <c r="E581" i="10"/>
  <c r="E93" i="10"/>
  <c r="E125" i="10"/>
  <c r="E157" i="10"/>
  <c r="E189" i="10"/>
  <c r="E221" i="10"/>
  <c r="E253" i="10"/>
  <c r="E285" i="10"/>
  <c r="E317" i="10"/>
  <c r="E349" i="10"/>
  <c r="E423" i="10"/>
  <c r="E512" i="10"/>
  <c r="E357" i="10"/>
  <c r="E378" i="10"/>
  <c r="E532" i="10"/>
  <c r="E595" i="10"/>
  <c r="E611" i="10"/>
  <c r="E528" i="10"/>
  <c r="E415" i="10"/>
  <c r="E77" i="10"/>
  <c r="E109" i="10"/>
  <c r="E141" i="10"/>
  <c r="E173" i="10"/>
  <c r="E205" i="10"/>
  <c r="E237" i="10"/>
  <c r="E269" i="10"/>
  <c r="E301" i="10"/>
  <c r="E333" i="10"/>
  <c r="E418" i="10"/>
  <c r="E466" i="10"/>
  <c r="E482" i="10"/>
  <c r="E627" i="10"/>
  <c r="E566" i="10"/>
  <c r="E87" i="10"/>
  <c r="E119" i="10"/>
  <c r="E151" i="10"/>
  <c r="E183" i="10"/>
  <c r="E215" i="10"/>
  <c r="E247" i="10"/>
  <c r="E279" i="10"/>
  <c r="E311" i="10"/>
  <c r="E343" i="10"/>
  <c r="E441" i="10"/>
  <c r="E576" i="10"/>
  <c r="E375" i="10"/>
  <c r="E544" i="10"/>
  <c r="E104" i="10"/>
  <c r="E168" i="10"/>
  <c r="E232" i="10"/>
  <c r="E296" i="10"/>
  <c r="E459" i="10"/>
  <c r="E367" i="10"/>
  <c r="E457" i="10"/>
  <c r="E495" i="10"/>
  <c r="E592" i="10"/>
  <c r="E78" i="10"/>
  <c r="E126" i="10"/>
  <c r="E142" i="10"/>
  <c r="E190" i="10"/>
  <c r="E206" i="10"/>
  <c r="E254" i="10"/>
  <c r="E270" i="10"/>
  <c r="E318" i="10"/>
  <c r="E334" i="10"/>
  <c r="E443" i="10"/>
  <c r="E573" i="10"/>
  <c r="E365" i="10"/>
  <c r="E429" i="10"/>
  <c r="E493" i="10"/>
  <c r="E546" i="10"/>
  <c r="E356" i="10"/>
  <c r="E372" i="10"/>
  <c r="E388" i="10"/>
  <c r="E404" i="10"/>
  <c r="E420" i="10"/>
  <c r="E436" i="10"/>
  <c r="E452" i="10"/>
  <c r="E468" i="10"/>
  <c r="E484" i="10"/>
  <c r="E508" i="10"/>
  <c r="E578" i="10"/>
  <c r="E511" i="10"/>
  <c r="E519" i="10"/>
  <c r="E535" i="10"/>
  <c r="E559" i="10"/>
  <c r="E616" i="10"/>
  <c r="E636" i="10"/>
  <c r="E589" i="10"/>
  <c r="E597" i="10"/>
  <c r="E613" i="10"/>
  <c r="E97" i="10"/>
  <c r="E129" i="10"/>
  <c r="E161" i="10"/>
  <c r="E193" i="10"/>
  <c r="E225" i="10"/>
  <c r="E257" i="10"/>
  <c r="E289" i="10"/>
  <c r="E321" i="10"/>
  <c r="E353" i="10"/>
  <c r="E574" i="10"/>
  <c r="E19" i="10"/>
  <c r="E35" i="10"/>
  <c r="E51" i="10"/>
  <c r="E67" i="10"/>
  <c r="E96" i="10"/>
  <c r="E128" i="10"/>
  <c r="E160" i="10"/>
  <c r="E192" i="10"/>
  <c r="E224" i="10"/>
  <c r="E256" i="10"/>
  <c r="E288" i="10"/>
  <c r="E320" i="10"/>
  <c r="E352" i="10"/>
  <c r="E479" i="10"/>
  <c r="E630" i="10"/>
  <c r="E89" i="10"/>
  <c r="E121" i="10"/>
  <c r="E153" i="10"/>
  <c r="E185" i="10"/>
  <c r="E217" i="10"/>
  <c r="E249" i="10"/>
  <c r="E281" i="10"/>
  <c r="E313" i="10"/>
  <c r="E345" i="10"/>
  <c r="E401" i="10"/>
  <c r="E79" i="10"/>
  <c r="E111" i="10"/>
  <c r="E143" i="10"/>
  <c r="E175" i="10"/>
  <c r="E207" i="10"/>
  <c r="E239" i="10"/>
  <c r="E271" i="10"/>
  <c r="E303" i="10"/>
  <c r="E335" i="10"/>
  <c r="E383" i="10"/>
  <c r="E427" i="10"/>
  <c r="E465" i="10"/>
  <c r="E568" i="10"/>
  <c r="E76" i="10"/>
  <c r="E92" i="10"/>
  <c r="E108" i="10"/>
  <c r="E124" i="10"/>
  <c r="E140" i="10"/>
  <c r="E156" i="10"/>
  <c r="E172" i="10"/>
  <c r="E188" i="10"/>
  <c r="E204" i="10"/>
  <c r="E236" i="10"/>
  <c r="E252" i="10"/>
  <c r="E268" i="10"/>
  <c r="E284" i="10"/>
  <c r="E300" i="10"/>
  <c r="E316" i="10"/>
  <c r="E332" i="10"/>
  <c r="E348" i="10"/>
  <c r="E425" i="10"/>
  <c r="E463" i="10"/>
  <c r="E502" i="10"/>
  <c r="E562" i="10"/>
  <c r="E606" i="10"/>
  <c r="E85" i="10"/>
  <c r="E101" i="10"/>
  <c r="E117" i="10"/>
  <c r="E133" i="10"/>
  <c r="E149" i="10"/>
  <c r="E165" i="10"/>
  <c r="E181" i="10"/>
  <c r="E197" i="10"/>
  <c r="E213" i="10"/>
  <c r="E229" i="10"/>
  <c r="E245" i="10"/>
  <c r="E261" i="10"/>
  <c r="E277" i="10"/>
  <c r="E293" i="10"/>
  <c r="E309" i="10"/>
  <c r="E325" i="10"/>
  <c r="E341" i="10"/>
  <c r="E359" i="10"/>
  <c r="E411" i="10"/>
  <c r="E449" i="10"/>
  <c r="E487" i="10"/>
  <c r="E542" i="10"/>
  <c r="E582" i="10"/>
  <c r="E373" i="10"/>
  <c r="E405" i="10"/>
  <c r="E437" i="10"/>
  <c r="E469" i="10"/>
  <c r="E514" i="10"/>
  <c r="E552" i="10"/>
  <c r="E600" i="10"/>
  <c r="E358" i="10"/>
  <c r="E366" i="10"/>
  <c r="E374" i="10"/>
  <c r="E382" i="10"/>
  <c r="E390" i="10"/>
  <c r="E398" i="10"/>
  <c r="E406" i="10"/>
  <c r="E414" i="10"/>
  <c r="E422" i="10"/>
  <c r="E430" i="10"/>
  <c r="E438" i="10"/>
  <c r="E446" i="10"/>
  <c r="E454" i="10"/>
  <c r="E462" i="10"/>
  <c r="E470" i="10"/>
  <c r="E478" i="10"/>
  <c r="E486" i="10"/>
  <c r="E494" i="10"/>
  <c r="E516" i="10"/>
  <c r="E548" i="10"/>
  <c r="E586" i="10"/>
  <c r="E632" i="10"/>
  <c r="E505" i="10"/>
  <c r="E513" i="10"/>
  <c r="E521" i="10"/>
  <c r="E529" i="10"/>
  <c r="E537" i="10"/>
  <c r="E545" i="10"/>
  <c r="E553" i="10"/>
  <c r="E561" i="10"/>
  <c r="E571" i="10"/>
  <c r="E584" i="10"/>
  <c r="E622" i="10"/>
  <c r="E612" i="10"/>
  <c r="E583" i="10"/>
  <c r="E591" i="10"/>
  <c r="E599" i="10"/>
  <c r="E607" i="10"/>
  <c r="E615" i="10"/>
  <c r="E623" i="10"/>
  <c r="E631" i="10"/>
  <c r="E74" i="10"/>
  <c r="E106" i="10"/>
  <c r="E138" i="10"/>
  <c r="E170" i="10"/>
  <c r="E202" i="10"/>
  <c r="E234" i="10"/>
  <c r="E266" i="10"/>
  <c r="E298" i="10"/>
  <c r="E330" i="10"/>
  <c r="E369" i="10"/>
  <c r="E473" i="10"/>
  <c r="E10" i="10"/>
  <c r="E23" i="10"/>
  <c r="E39" i="10"/>
  <c r="E55" i="10"/>
  <c r="E71" i="10"/>
  <c r="E103" i="10"/>
  <c r="E135" i="10"/>
  <c r="E167" i="10"/>
  <c r="E199" i="10"/>
  <c r="E231" i="10"/>
  <c r="E263" i="10"/>
  <c r="E295" i="10"/>
  <c r="E327" i="10"/>
  <c r="E377" i="10"/>
  <c r="E498" i="10"/>
  <c r="G7" i="10"/>
  <c r="E98" i="10"/>
  <c r="E130" i="10"/>
  <c r="E162" i="10"/>
  <c r="E194" i="10"/>
  <c r="E226" i="10"/>
  <c r="E258" i="10"/>
  <c r="E290" i="10"/>
  <c r="E322" i="10"/>
  <c r="E354" i="10"/>
  <c r="E447" i="10"/>
  <c r="E17" i="10"/>
  <c r="E33" i="10"/>
  <c r="E49" i="10"/>
  <c r="E65" i="10"/>
  <c r="E88" i="10"/>
  <c r="E120" i="10"/>
  <c r="E152" i="10"/>
  <c r="E184" i="10"/>
  <c r="E216" i="10"/>
  <c r="E248" i="10"/>
  <c r="E280" i="10"/>
  <c r="E312" i="10"/>
  <c r="E344" i="10"/>
  <c r="E409" i="10"/>
  <c r="E433" i="10"/>
  <c r="E471" i="10"/>
  <c r="E530" i="10"/>
  <c r="E570" i="10"/>
  <c r="E12" i="10"/>
  <c r="E20" i="10"/>
  <c r="E28" i="10"/>
  <c r="E36" i="10"/>
  <c r="E44" i="10"/>
  <c r="E52" i="10"/>
  <c r="E60" i="10"/>
  <c r="E68" i="10"/>
  <c r="E83" i="10"/>
  <c r="E99" i="10"/>
  <c r="E115" i="10"/>
  <c r="E131" i="10"/>
  <c r="E147" i="10"/>
  <c r="E163" i="10"/>
  <c r="E179" i="10"/>
  <c r="E195" i="10"/>
  <c r="E211" i="10"/>
  <c r="E227" i="10"/>
  <c r="E243" i="10"/>
  <c r="E259" i="10"/>
  <c r="E275" i="10"/>
  <c r="E291" i="10"/>
  <c r="E307" i="10"/>
  <c r="E323" i="10"/>
  <c r="E339" i="10"/>
  <c r="E355" i="10"/>
  <c r="E393" i="10"/>
  <c r="E431" i="10"/>
  <c r="E483" i="10"/>
  <c r="E510" i="10"/>
  <c r="E577" i="10"/>
  <c r="E626" i="10"/>
  <c r="E86" i="10"/>
  <c r="E102" i="10"/>
  <c r="E118" i="10"/>
  <c r="E134" i="10"/>
  <c r="E150" i="10"/>
  <c r="E166" i="10"/>
  <c r="E182" i="10"/>
  <c r="E198" i="10"/>
  <c r="E214" i="10"/>
  <c r="E230" i="10"/>
  <c r="E246" i="10"/>
  <c r="E262" i="10"/>
  <c r="E278" i="10"/>
  <c r="E294" i="10"/>
  <c r="E310" i="10"/>
  <c r="E326" i="10"/>
  <c r="E342" i="10"/>
  <c r="E379" i="10"/>
  <c r="E417" i="10"/>
  <c r="E455" i="10"/>
  <c r="E504" i="10"/>
  <c r="E550" i="10"/>
  <c r="E618" i="10"/>
  <c r="E381" i="10"/>
  <c r="E413" i="10"/>
  <c r="E445" i="10"/>
  <c r="E477" i="10"/>
  <c r="E520" i="10"/>
  <c r="E558" i="10"/>
  <c r="E634" i="10"/>
  <c r="E360" i="10"/>
  <c r="E368" i="10"/>
  <c r="E376" i="10"/>
  <c r="E384" i="10"/>
  <c r="E392" i="10"/>
  <c r="E400" i="10"/>
  <c r="E408" i="10"/>
  <c r="E416" i="10"/>
  <c r="E424" i="10"/>
  <c r="E432" i="10"/>
  <c r="E440" i="10"/>
  <c r="E448" i="10"/>
  <c r="E456" i="10"/>
  <c r="E464" i="10"/>
  <c r="E472" i="10"/>
  <c r="E480" i="10"/>
  <c r="E488" i="10"/>
  <c r="E496" i="10"/>
  <c r="E524" i="10"/>
  <c r="E556" i="10"/>
  <c r="E594" i="10"/>
  <c r="E499" i="10"/>
  <c r="E507" i="10"/>
  <c r="E515" i="10"/>
  <c r="E523" i="10"/>
  <c r="E531" i="10"/>
  <c r="E539" i="10"/>
  <c r="E547" i="10"/>
  <c r="E555" i="10"/>
  <c r="E563" i="10"/>
  <c r="E572" i="10"/>
  <c r="E590" i="10"/>
  <c r="E588" i="10"/>
  <c r="E620" i="10"/>
  <c r="E585" i="10"/>
  <c r="E593" i="10"/>
  <c r="E601" i="10"/>
  <c r="E609" i="10"/>
  <c r="E617" i="10"/>
  <c r="E625" i="10"/>
  <c r="E633" i="10"/>
  <c r="E26" i="7"/>
  <c r="B11" i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5" i="1"/>
  <c r="A5" i="1"/>
  <c r="E21" i="7" s="1"/>
  <c r="L3" i="1"/>
  <c r="E16" i="7" s="1"/>
  <c r="K3" i="1"/>
  <c r="F15" i="7" s="1"/>
  <c r="E22" i="7" l="1"/>
  <c r="F21" i="7"/>
  <c r="L5" i="10"/>
  <c r="F98" i="10" s="1"/>
  <c r="G98" i="10" s="1"/>
  <c r="H10" i="10"/>
  <c r="I10" i="10"/>
  <c r="F11" i="1"/>
  <c r="H3" i="1"/>
  <c r="E15" i="7"/>
  <c r="J10" i="1"/>
  <c r="E36" i="7" s="1"/>
  <c r="G3" i="1"/>
  <c r="F10" i="1"/>
  <c r="G10" i="1"/>
  <c r="G11" i="1"/>
  <c r="M3" i="1"/>
  <c r="N3" i="1"/>
  <c r="F17" i="7" s="1"/>
  <c r="D5" i="1"/>
  <c r="C5" i="1"/>
  <c r="E24" i="7" l="1"/>
  <c r="F23" i="7"/>
  <c r="H7" i="1"/>
  <c r="F32" i="7" s="1"/>
  <c r="F16" i="7"/>
  <c r="F7" i="7"/>
  <c r="F10" i="7"/>
  <c r="E23" i="7"/>
  <c r="F22" i="7"/>
  <c r="F578" i="10"/>
  <c r="G578" i="10" s="1"/>
  <c r="F471" i="10"/>
  <c r="G471" i="10" s="1"/>
  <c r="F516" i="10"/>
  <c r="G516" i="10" s="1"/>
  <c r="F465" i="10"/>
  <c r="G465" i="10" s="1"/>
  <c r="F294" i="10"/>
  <c r="G294" i="10" s="1"/>
  <c r="F495" i="10"/>
  <c r="G495" i="10" s="1"/>
  <c r="F449" i="10"/>
  <c r="G449" i="10" s="1"/>
  <c r="F547" i="10"/>
  <c r="G547" i="10" s="1"/>
  <c r="F237" i="10"/>
  <c r="G237" i="10" s="1"/>
  <c r="F607" i="10"/>
  <c r="G607" i="10" s="1"/>
  <c r="F318" i="10"/>
  <c r="G318" i="10" s="1"/>
  <c r="F247" i="10"/>
  <c r="G247" i="10" s="1"/>
  <c r="F193" i="10"/>
  <c r="G193" i="10" s="1"/>
  <c r="F108" i="10"/>
  <c r="G108" i="10" s="1"/>
  <c r="F514" i="10"/>
  <c r="G514" i="10" s="1"/>
  <c r="F103" i="10"/>
  <c r="G103" i="10" s="1"/>
  <c r="F52" i="10"/>
  <c r="G52" i="10" s="1"/>
  <c r="F550" i="10"/>
  <c r="G550" i="10" s="1"/>
  <c r="F253" i="10"/>
  <c r="G253" i="10" s="1"/>
  <c r="F559" i="10"/>
  <c r="G559" i="10" s="1"/>
  <c r="F537" i="10"/>
  <c r="G537" i="10" s="1"/>
  <c r="F288" i="10"/>
  <c r="G288" i="10" s="1"/>
  <c r="F356" i="10"/>
  <c r="G356" i="10" s="1"/>
  <c r="F96" i="10"/>
  <c r="G96" i="10" s="1"/>
  <c r="F252" i="10"/>
  <c r="G252" i="10" s="1"/>
  <c r="F462" i="10"/>
  <c r="G462" i="10" s="1"/>
  <c r="F231" i="10"/>
  <c r="G231" i="10" s="1"/>
  <c r="F291" i="10"/>
  <c r="G291" i="10" s="1"/>
  <c r="F448" i="10"/>
  <c r="G448" i="10" s="1"/>
  <c r="F466" i="10"/>
  <c r="G466" i="10" s="1"/>
  <c r="F153" i="10"/>
  <c r="G153" i="10" s="1"/>
  <c r="F60" i="10"/>
  <c r="G60" i="10" s="1"/>
  <c r="F611" i="10"/>
  <c r="G611" i="10" s="1"/>
  <c r="F388" i="10"/>
  <c r="G388" i="10" s="1"/>
  <c r="F121" i="10"/>
  <c r="G121" i="10" s="1"/>
  <c r="F197" i="10"/>
  <c r="G197" i="10" s="1"/>
  <c r="F561" i="10"/>
  <c r="G561" i="10" s="1"/>
  <c r="F258" i="10"/>
  <c r="G258" i="10" s="1"/>
  <c r="F510" i="10"/>
  <c r="G510" i="10" s="1"/>
  <c r="F515" i="10"/>
  <c r="G515" i="10" s="1"/>
  <c r="F151" i="10"/>
  <c r="G151" i="10" s="1"/>
  <c r="F332" i="10"/>
  <c r="G332" i="10" s="1"/>
  <c r="F555" i="10"/>
  <c r="G555" i="10" s="1"/>
  <c r="F307" i="10"/>
  <c r="G307" i="10" s="1"/>
  <c r="F229" i="10"/>
  <c r="G229" i="10" s="1"/>
  <c r="F349" i="10"/>
  <c r="G349" i="10" s="1"/>
  <c r="F573" i="10"/>
  <c r="G573" i="10" s="1"/>
  <c r="F616" i="10"/>
  <c r="G616" i="10" s="1"/>
  <c r="F249" i="10"/>
  <c r="G249" i="10" s="1"/>
  <c r="F133" i="10"/>
  <c r="G133" i="10" s="1"/>
  <c r="F430" i="10"/>
  <c r="G430" i="10" s="1"/>
  <c r="F74" i="10"/>
  <c r="G74" i="10" s="1"/>
  <c r="F184" i="10"/>
  <c r="G184" i="10" s="1"/>
  <c r="F355" i="10"/>
  <c r="G355" i="10" s="1"/>
  <c r="F634" i="10"/>
  <c r="G634" i="10" s="1"/>
  <c r="F125" i="10"/>
  <c r="G125" i="10" s="1"/>
  <c r="F104" i="10"/>
  <c r="G104" i="10" s="1"/>
  <c r="F353" i="10"/>
  <c r="G353" i="10" s="1"/>
  <c r="F149" i="10"/>
  <c r="G149" i="10" s="1"/>
  <c r="F369" i="10"/>
  <c r="G369" i="10" s="1"/>
  <c r="F392" i="10"/>
  <c r="G392" i="10" s="1"/>
  <c r="F589" i="10"/>
  <c r="G589" i="10" s="1"/>
  <c r="F414" i="10"/>
  <c r="G414" i="10" s="1"/>
  <c r="F270" i="10"/>
  <c r="G270" i="10" s="1"/>
  <c r="F254" i="10"/>
  <c r="G254" i="10" s="1"/>
  <c r="F479" i="10"/>
  <c r="G479" i="10" s="1"/>
  <c r="F341" i="10"/>
  <c r="G341" i="10" s="1"/>
  <c r="F290" i="10"/>
  <c r="G290" i="10" s="1"/>
  <c r="F594" i="10"/>
  <c r="G594" i="10" s="1"/>
  <c r="F296" i="10"/>
  <c r="G296" i="10" s="1"/>
  <c r="F472" i="10"/>
  <c r="G472" i="10" s="1"/>
  <c r="F528" i="10"/>
  <c r="G528" i="10" s="1"/>
  <c r="F592" i="10"/>
  <c r="G592" i="10" s="1"/>
  <c r="F225" i="10"/>
  <c r="G225" i="10" s="1"/>
  <c r="F207" i="10"/>
  <c r="G207" i="10" s="1"/>
  <c r="F406" i="10"/>
  <c r="G406" i="10" s="1"/>
  <c r="F135" i="10"/>
  <c r="G135" i="10" s="1"/>
  <c r="F182" i="10"/>
  <c r="G182" i="10" s="1"/>
  <c r="F215" i="10"/>
  <c r="G215" i="10" s="1"/>
  <c r="F129" i="10"/>
  <c r="G129" i="10" s="1"/>
  <c r="F545" i="10"/>
  <c r="G545" i="10" s="1"/>
  <c r="F432" i="10"/>
  <c r="G432" i="10" s="1"/>
  <c r="F404" i="10"/>
  <c r="G404" i="10" s="1"/>
  <c r="F486" i="10"/>
  <c r="G486" i="10" s="1"/>
  <c r="F68" i="10"/>
  <c r="G68" i="10" s="1"/>
  <c r="F378" i="10"/>
  <c r="G378" i="10" s="1"/>
  <c r="F441" i="10"/>
  <c r="G441" i="10" s="1"/>
  <c r="F484" i="10"/>
  <c r="G484" i="10" s="1"/>
  <c r="F19" i="10"/>
  <c r="G19" i="10" s="1"/>
  <c r="F401" i="10"/>
  <c r="G401" i="10" s="1"/>
  <c r="F425" i="10"/>
  <c r="G425" i="10" s="1"/>
  <c r="F373" i="10"/>
  <c r="G373" i="10" s="1"/>
  <c r="F632" i="10"/>
  <c r="G632" i="10" s="1"/>
  <c r="F23" i="10"/>
  <c r="G23" i="10" s="1"/>
  <c r="F447" i="10"/>
  <c r="G447" i="10" s="1"/>
  <c r="F99" i="10"/>
  <c r="G99" i="10" s="1"/>
  <c r="F230" i="10"/>
  <c r="G230" i="10" s="1"/>
  <c r="F416" i="10"/>
  <c r="G416" i="10" s="1"/>
  <c r="F590" i="10"/>
  <c r="G590" i="10" s="1"/>
  <c r="F141" i="10"/>
  <c r="G141" i="10" s="1"/>
  <c r="F232" i="10"/>
  <c r="G232" i="10" s="1"/>
  <c r="F365" i="10"/>
  <c r="G365" i="10" s="1"/>
  <c r="F256" i="10"/>
  <c r="G256" i="10" s="1"/>
  <c r="F188" i="10"/>
  <c r="G188" i="10" s="1"/>
  <c r="F405" i="10"/>
  <c r="G405" i="10" s="1"/>
  <c r="F615" i="10"/>
  <c r="G615" i="10" s="1"/>
  <c r="F344" i="10"/>
  <c r="G344" i="10" s="1"/>
  <c r="F417" i="10"/>
  <c r="G417" i="10" s="1"/>
  <c r="F157" i="10"/>
  <c r="G157" i="10" s="1"/>
  <c r="F285" i="10"/>
  <c r="G285" i="10" s="1"/>
  <c r="F185" i="10"/>
  <c r="G185" i="10" s="1"/>
  <c r="F473" i="10"/>
  <c r="G473" i="10" s="1"/>
  <c r="F36" i="10"/>
  <c r="G36" i="10" s="1"/>
  <c r="F12" i="10"/>
  <c r="G12" i="10" s="1"/>
  <c r="F524" i="10"/>
  <c r="G524" i="10" s="1"/>
  <c r="F539" i="10"/>
  <c r="G539" i="10" s="1"/>
  <c r="F275" i="10"/>
  <c r="G275" i="10" s="1"/>
  <c r="F10" i="10"/>
  <c r="F309" i="10"/>
  <c r="G309" i="10" s="1"/>
  <c r="F372" i="10"/>
  <c r="G372" i="10" s="1"/>
  <c r="F400" i="10"/>
  <c r="G400" i="10" s="1"/>
  <c r="F120" i="10"/>
  <c r="G120" i="10" s="1"/>
  <c r="F382" i="10"/>
  <c r="G382" i="10" s="1"/>
  <c r="F76" i="10"/>
  <c r="G76" i="10" s="1"/>
  <c r="F574" i="10"/>
  <c r="G574" i="10" s="1"/>
  <c r="F168" i="10"/>
  <c r="G168" i="10" s="1"/>
  <c r="F572" i="10"/>
  <c r="G572" i="10" s="1"/>
  <c r="F86" i="10"/>
  <c r="G86" i="10" s="1"/>
  <c r="F327" i="10"/>
  <c r="G327" i="10" s="1"/>
  <c r="F358" i="10"/>
  <c r="G358" i="10" s="1"/>
  <c r="F636" i="10"/>
  <c r="G636" i="10" s="1"/>
  <c r="F609" i="10"/>
  <c r="G609" i="10" s="1"/>
  <c r="F262" i="10"/>
  <c r="G262" i="10" s="1"/>
  <c r="F248" i="10"/>
  <c r="G248" i="10" s="1"/>
  <c r="F584" i="10"/>
  <c r="G584" i="10" s="1"/>
  <c r="F600" i="10"/>
  <c r="G600" i="10" s="1"/>
  <c r="F284" i="10"/>
  <c r="G284" i="10" s="1"/>
  <c r="F51" i="10"/>
  <c r="G51" i="10" s="1"/>
  <c r="F142" i="10"/>
  <c r="G142" i="10" s="1"/>
  <c r="F427" i="10"/>
  <c r="G427" i="10" s="1"/>
  <c r="F206" i="10"/>
  <c r="G206" i="10" s="1"/>
  <c r="F87" i="10"/>
  <c r="G87" i="10" s="1"/>
  <c r="F601" i="10"/>
  <c r="G601" i="10" s="1"/>
  <c r="F456" i="10"/>
  <c r="G456" i="10" s="1"/>
  <c r="F618" i="10"/>
  <c r="G618" i="10" s="1"/>
  <c r="F118" i="10"/>
  <c r="G118" i="10" s="1"/>
  <c r="F115" i="10"/>
  <c r="G115" i="10" s="1"/>
  <c r="F216" i="10"/>
  <c r="G216" i="10" s="1"/>
  <c r="F498" i="10"/>
  <c r="G498" i="10" s="1"/>
  <c r="F234" i="10"/>
  <c r="G234" i="10" s="1"/>
  <c r="F571" i="10"/>
  <c r="G571" i="10" s="1"/>
  <c r="F470" i="10"/>
  <c r="G470" i="10" s="1"/>
  <c r="F552" i="10"/>
  <c r="G552" i="10" s="1"/>
  <c r="F277" i="10"/>
  <c r="G277" i="10" s="1"/>
  <c r="F463" i="10"/>
  <c r="G463" i="10" s="1"/>
  <c r="F124" i="10"/>
  <c r="G124" i="10" s="1"/>
  <c r="F281" i="10"/>
  <c r="G281" i="10" s="1"/>
  <c r="F128" i="10"/>
  <c r="G128" i="10" s="1"/>
  <c r="F97" i="10"/>
  <c r="G97" i="10" s="1"/>
  <c r="F443" i="10"/>
  <c r="G443" i="10" s="1"/>
  <c r="F126" i="10"/>
  <c r="G126" i="10" s="1"/>
  <c r="F576" i="10"/>
  <c r="G576" i="10" s="1"/>
  <c r="F269" i="10"/>
  <c r="G269" i="10" s="1"/>
  <c r="F423" i="10"/>
  <c r="G423" i="10" s="1"/>
  <c r="F593" i="10"/>
  <c r="G593" i="10" s="1"/>
  <c r="F556" i="10"/>
  <c r="G556" i="10" s="1"/>
  <c r="F384" i="10"/>
  <c r="G384" i="10" s="1"/>
  <c r="F379" i="10"/>
  <c r="G379" i="10" s="1"/>
  <c r="F102" i="10"/>
  <c r="G102" i="10" s="1"/>
  <c r="F227" i="10"/>
  <c r="G227" i="10" s="1"/>
  <c r="F20" i="10"/>
  <c r="G20" i="10" s="1"/>
  <c r="F65" i="10"/>
  <c r="G65" i="10" s="1"/>
  <c r="F377" i="10"/>
  <c r="G377" i="10" s="1"/>
  <c r="F330" i="10"/>
  <c r="G330" i="10" s="1"/>
  <c r="F612" i="10"/>
  <c r="G612" i="10" s="1"/>
  <c r="F494" i="10"/>
  <c r="G494" i="10" s="1"/>
  <c r="F366" i="10"/>
  <c r="G366" i="10" s="1"/>
  <c r="F325" i="10"/>
  <c r="G325" i="10" s="1"/>
  <c r="F606" i="10"/>
  <c r="G606" i="10" s="1"/>
  <c r="F172" i="10"/>
  <c r="G172" i="10" s="1"/>
  <c r="F175" i="10"/>
  <c r="G175" i="10" s="1"/>
  <c r="F352" i="10"/>
  <c r="G352" i="10" s="1"/>
  <c r="F321" i="10"/>
  <c r="G321" i="10" s="1"/>
  <c r="F519" i="10"/>
  <c r="G519" i="10" s="1"/>
  <c r="F420" i="10"/>
  <c r="G420" i="10" s="1"/>
  <c r="F367" i="10"/>
  <c r="G367" i="10" s="1"/>
  <c r="F119" i="10"/>
  <c r="G119" i="10" s="1"/>
  <c r="F532" i="10"/>
  <c r="G532" i="10" s="1"/>
  <c r="F93" i="10"/>
  <c r="G93" i="10" s="1"/>
  <c r="F440" i="10"/>
  <c r="G440" i="10" s="1"/>
  <c r="F44" i="10"/>
  <c r="G44" i="10" s="1"/>
  <c r="F599" i="10"/>
  <c r="G599" i="10" s="1"/>
  <c r="F562" i="10"/>
  <c r="G562" i="10" s="1"/>
  <c r="F183" i="10"/>
  <c r="G183" i="10" s="1"/>
  <c r="F326" i="10"/>
  <c r="G326" i="10" s="1"/>
  <c r="F295" i="10"/>
  <c r="G295" i="10" s="1"/>
  <c r="F293" i="10"/>
  <c r="G293" i="10" s="1"/>
  <c r="F345" i="10"/>
  <c r="G345" i="10" s="1"/>
  <c r="F161" i="10"/>
  <c r="G161" i="10" s="1"/>
  <c r="F173" i="10"/>
  <c r="G173" i="10" s="1"/>
  <c r="F413" i="10"/>
  <c r="G413" i="10" s="1"/>
  <c r="F152" i="10"/>
  <c r="G152" i="10" s="1"/>
  <c r="F586" i="10"/>
  <c r="G586" i="10" s="1"/>
  <c r="F156" i="10"/>
  <c r="G156" i="10" s="1"/>
  <c r="F77" i="10"/>
  <c r="G77" i="10" s="1"/>
  <c r="F431" i="10"/>
  <c r="G431" i="10" s="1"/>
  <c r="F138" i="10"/>
  <c r="G138" i="10" s="1"/>
  <c r="F502" i="10"/>
  <c r="G502" i="10" s="1"/>
  <c r="F89" i="10"/>
  <c r="G89" i="10" s="1"/>
  <c r="F626" i="10"/>
  <c r="G626" i="10" s="1"/>
  <c r="F205" i="10"/>
  <c r="G205" i="10" s="1"/>
  <c r="F117" i="10"/>
  <c r="G117" i="10" s="1"/>
  <c r="F298" i="10"/>
  <c r="G298" i="10" s="1"/>
  <c r="F278" i="10"/>
  <c r="G278" i="10" s="1"/>
  <c r="F317" i="10"/>
  <c r="G317" i="10" s="1"/>
  <c r="F204" i="10"/>
  <c r="G204" i="10" s="1"/>
  <c r="F111" i="10"/>
  <c r="G111" i="10" s="1"/>
  <c r="F221" i="10"/>
  <c r="G221" i="10" s="1"/>
  <c r="F109" i="10"/>
  <c r="G109" i="10" s="1"/>
  <c r="F544" i="10"/>
  <c r="G544" i="10" s="1"/>
  <c r="F452" i="10"/>
  <c r="G452" i="10" s="1"/>
  <c r="F597" i="10"/>
  <c r="G597" i="10" s="1"/>
  <c r="F224" i="10"/>
  <c r="G224" i="10" s="1"/>
  <c r="F303" i="10"/>
  <c r="G303" i="10" s="1"/>
  <c r="F316" i="10"/>
  <c r="G316" i="10" s="1"/>
  <c r="F261" i="10"/>
  <c r="G261" i="10" s="1"/>
  <c r="F398" i="10"/>
  <c r="G398" i="10" s="1"/>
  <c r="F529" i="10"/>
  <c r="G529" i="10" s="1"/>
  <c r="F202" i="10"/>
  <c r="G202" i="10" s="1"/>
  <c r="F130" i="10"/>
  <c r="G130" i="10" s="1"/>
  <c r="F312" i="10"/>
  <c r="G312" i="10" s="1"/>
  <c r="F163" i="10"/>
  <c r="G163" i="10" s="1"/>
  <c r="F166" i="10"/>
  <c r="G166" i="10" s="1"/>
  <c r="F445" i="10"/>
  <c r="G445" i="10" s="1"/>
  <c r="F480" i="10"/>
  <c r="G480" i="10" s="1"/>
  <c r="F625" i="10"/>
  <c r="G625" i="10" s="1"/>
  <c r="F415" i="10"/>
  <c r="G415" i="10" s="1"/>
  <c r="F279" i="10"/>
  <c r="G279" i="10" s="1"/>
  <c r="F190" i="10"/>
  <c r="G190" i="10" s="1"/>
  <c r="F493" i="10"/>
  <c r="G493" i="10" s="1"/>
  <c r="F35" i="10"/>
  <c r="G35" i="10" s="1"/>
  <c r="F79" i="10"/>
  <c r="G79" i="10" s="1"/>
  <c r="F268" i="10"/>
  <c r="G268" i="10" s="1"/>
  <c r="F213" i="10"/>
  <c r="G213" i="10" s="1"/>
  <c r="F374" i="10"/>
  <c r="G374" i="10" s="1"/>
  <c r="F505" i="10"/>
  <c r="G505" i="10" s="1"/>
  <c r="F106" i="10"/>
  <c r="G106" i="10" s="1"/>
  <c r="F162" i="10"/>
  <c r="G162" i="10" s="1"/>
  <c r="F28" i="10"/>
  <c r="G28" i="10" s="1"/>
  <c r="F393" i="10"/>
  <c r="G393" i="10" s="1"/>
  <c r="F477" i="10"/>
  <c r="G477" i="10" s="1"/>
  <c r="F523" i="10"/>
  <c r="G523" i="10" s="1"/>
  <c r="F627" i="10"/>
  <c r="G627" i="10" s="1"/>
  <c r="F468" i="10"/>
  <c r="G468" i="10" s="1"/>
  <c r="F512" i="10"/>
  <c r="G512" i="10" s="1"/>
  <c r="F257" i="10"/>
  <c r="G257" i="10" s="1"/>
  <c r="F101" i="10"/>
  <c r="G101" i="10" s="1"/>
  <c r="F548" i="10"/>
  <c r="G548" i="10" s="1"/>
  <c r="F167" i="10"/>
  <c r="G167" i="10" s="1"/>
  <c r="F194" i="10"/>
  <c r="G194" i="10" s="1"/>
  <c r="F520" i="10"/>
  <c r="G520" i="10" s="1"/>
  <c r="F311" i="10"/>
  <c r="G311" i="10" s="1"/>
  <c r="F411" i="10"/>
  <c r="G411" i="10" s="1"/>
  <c r="F49" i="10"/>
  <c r="G49" i="10" s="1"/>
  <c r="F558" i="10"/>
  <c r="G558" i="10" s="1"/>
  <c r="F334" i="10"/>
  <c r="G334" i="10" s="1"/>
  <c r="F513" i="10"/>
  <c r="G513" i="10" s="1"/>
  <c r="F390" i="10"/>
  <c r="G390" i="10" s="1"/>
  <c r="F335" i="10"/>
  <c r="G335" i="10" s="1"/>
  <c r="F85" i="10"/>
  <c r="G85" i="10" s="1"/>
  <c r="F487" i="10"/>
  <c r="G487" i="10" s="1"/>
  <c r="F438" i="10"/>
  <c r="G438" i="10" s="1"/>
  <c r="F583" i="10"/>
  <c r="G583" i="10" s="1"/>
  <c r="F39" i="10"/>
  <c r="G39" i="10" s="1"/>
  <c r="F88" i="10"/>
  <c r="G88" i="10" s="1"/>
  <c r="F243" i="10"/>
  <c r="G243" i="10" s="1"/>
  <c r="F246" i="10"/>
  <c r="G246" i="10" s="1"/>
  <c r="F424" i="10"/>
  <c r="G424" i="10" s="1"/>
  <c r="F633" i="10"/>
  <c r="G633" i="10" s="1"/>
  <c r="F375" i="10"/>
  <c r="G375" i="10" s="1"/>
  <c r="F143" i="10"/>
  <c r="G143" i="10" s="1"/>
  <c r="F436" i="10"/>
  <c r="G436" i="10" s="1"/>
  <c r="F630" i="10"/>
  <c r="G630" i="10" s="1"/>
  <c r="F542" i="10"/>
  <c r="G542" i="10" s="1"/>
  <c r="F266" i="10"/>
  <c r="G266" i="10" s="1"/>
  <c r="F259" i="10"/>
  <c r="G259" i="10" s="1"/>
  <c r="F499" i="10"/>
  <c r="G499" i="10" s="1"/>
  <c r="F92" i="10"/>
  <c r="G92" i="10" s="1"/>
  <c r="F622" i="10"/>
  <c r="G622" i="10" s="1"/>
  <c r="F211" i="10"/>
  <c r="G211" i="10" s="1"/>
  <c r="F581" i="10"/>
  <c r="G581" i="10" s="1"/>
  <c r="F192" i="10"/>
  <c r="G192" i="10" s="1"/>
  <c r="F531" i="10"/>
  <c r="G531" i="10" s="1"/>
  <c r="F214" i="10"/>
  <c r="G214" i="10" s="1"/>
  <c r="F263" i="10"/>
  <c r="G263" i="10" s="1"/>
  <c r="F17" i="10"/>
  <c r="G17" i="10" s="1"/>
  <c r="F530" i="10"/>
  <c r="G530" i="10" s="1"/>
  <c r="F179" i="10"/>
  <c r="G179" i="10" s="1"/>
  <c r="F577" i="10"/>
  <c r="G577" i="10" s="1"/>
  <c r="F310" i="10"/>
  <c r="G310" i="10" s="1"/>
  <c r="F360" i="10"/>
  <c r="G360" i="10" s="1"/>
  <c r="F488" i="10"/>
  <c r="G488" i="10" s="1"/>
  <c r="F588" i="10"/>
  <c r="G588" i="10" s="1"/>
  <c r="F418" i="10"/>
  <c r="G418" i="10" s="1"/>
  <c r="F343" i="10"/>
  <c r="G343" i="10" s="1"/>
  <c r="F546" i="10"/>
  <c r="G546" i="10" s="1"/>
  <c r="F271" i="10"/>
  <c r="G271" i="10" s="1"/>
  <c r="F566" i="10"/>
  <c r="G566" i="10" s="1"/>
  <c r="F535" i="10"/>
  <c r="G535" i="10" s="1"/>
  <c r="F160" i="10"/>
  <c r="G160" i="10" s="1"/>
  <c r="F313" i="10"/>
  <c r="G313" i="10" s="1"/>
  <c r="F359" i="10"/>
  <c r="G359" i="10" s="1"/>
  <c r="F446" i="10"/>
  <c r="G446" i="10" s="1"/>
  <c r="F623" i="10"/>
  <c r="G623" i="10" s="1"/>
  <c r="F33" i="10"/>
  <c r="G33" i="10" s="1"/>
  <c r="F131" i="10"/>
  <c r="G131" i="10" s="1"/>
  <c r="F198" i="10"/>
  <c r="G198" i="10" s="1"/>
  <c r="F368" i="10"/>
  <c r="G368" i="10" s="1"/>
  <c r="F563" i="10"/>
  <c r="G563" i="10" s="1"/>
  <c r="F482" i="10"/>
  <c r="G482" i="10" s="1"/>
  <c r="F508" i="10"/>
  <c r="G508" i="10" s="1"/>
  <c r="F236" i="10"/>
  <c r="G236" i="10" s="1"/>
  <c r="F469" i="10"/>
  <c r="G469" i="10" s="1"/>
  <c r="F521" i="10"/>
  <c r="G521" i="10" s="1"/>
  <c r="F71" i="10"/>
  <c r="G71" i="10" s="1"/>
  <c r="F280" i="10"/>
  <c r="G280" i="10" s="1"/>
  <c r="F339" i="10"/>
  <c r="G339" i="10" s="1"/>
  <c r="F504" i="10"/>
  <c r="G504" i="10" s="1"/>
  <c r="F507" i="10"/>
  <c r="G507" i="10" s="1"/>
  <c r="F189" i="10"/>
  <c r="G189" i="10" s="1"/>
  <c r="F301" i="10"/>
  <c r="G301" i="10" s="1"/>
  <c r="F429" i="10"/>
  <c r="G429" i="10" s="1"/>
  <c r="F289" i="10"/>
  <c r="G289" i="10" s="1"/>
  <c r="F320" i="10"/>
  <c r="G320" i="10" s="1"/>
  <c r="F568" i="10"/>
  <c r="G568" i="10" s="1"/>
  <c r="F348" i="10"/>
  <c r="G348" i="10" s="1"/>
  <c r="F437" i="10"/>
  <c r="G437" i="10" s="1"/>
  <c r="F591" i="10"/>
  <c r="G591" i="10" s="1"/>
  <c r="F322" i="10"/>
  <c r="G322" i="10" s="1"/>
  <c r="F195" i="10"/>
  <c r="G195" i="10" s="1"/>
  <c r="F381" i="10"/>
  <c r="G381" i="10" s="1"/>
  <c r="F620" i="10"/>
  <c r="G620" i="10" s="1"/>
  <c r="F457" i="10"/>
  <c r="G457" i="10" s="1"/>
  <c r="F383" i="10"/>
  <c r="G383" i="10" s="1"/>
  <c r="F181" i="10"/>
  <c r="G181" i="10" s="1"/>
  <c r="F454" i="10"/>
  <c r="G454" i="10" s="1"/>
  <c r="F170" i="10"/>
  <c r="G170" i="10" s="1"/>
  <c r="F354" i="10"/>
  <c r="G354" i="10" s="1"/>
  <c r="F147" i="10"/>
  <c r="G147" i="10" s="1"/>
  <c r="F342" i="10"/>
  <c r="G342" i="10" s="1"/>
  <c r="F635" i="10"/>
  <c r="G635" i="10" s="1"/>
  <c r="F273" i="10"/>
  <c r="G273" i="10" s="1"/>
  <c r="F80" i="10"/>
  <c r="G80" i="10" s="1"/>
  <c r="F336" i="10"/>
  <c r="G336" i="10" s="1"/>
  <c r="F233" i="10"/>
  <c r="G233" i="10" s="1"/>
  <c r="F53" i="10"/>
  <c r="G53" i="10" s="1"/>
  <c r="F287" i="10"/>
  <c r="G287" i="10" s="1"/>
  <c r="F14" i="10"/>
  <c r="G14" i="10" s="1"/>
  <c r="F84" i="10"/>
  <c r="G84" i="10" s="1"/>
  <c r="F212" i="10"/>
  <c r="G212" i="10" s="1"/>
  <c r="F340" i="10"/>
  <c r="G340" i="10" s="1"/>
  <c r="F421" i="10"/>
  <c r="G421" i="10" s="1"/>
  <c r="F442" i="10"/>
  <c r="G442" i="10" s="1"/>
  <c r="F541" i="10"/>
  <c r="G541" i="10" s="1"/>
  <c r="F628" i="10"/>
  <c r="G628" i="10" s="1"/>
  <c r="F113" i="10"/>
  <c r="G113" i="10" s="1"/>
  <c r="F395" i="10"/>
  <c r="G395" i="10" s="1"/>
  <c r="F112" i="10"/>
  <c r="G112" i="10" s="1"/>
  <c r="F403" i="10"/>
  <c r="G403" i="10" s="1"/>
  <c r="F265" i="10"/>
  <c r="G265" i="10" s="1"/>
  <c r="F69" i="10"/>
  <c r="G69" i="10" s="1"/>
  <c r="F319" i="10"/>
  <c r="G319" i="10" s="1"/>
  <c r="F22" i="10"/>
  <c r="G22" i="10" s="1"/>
  <c r="F100" i="10"/>
  <c r="G100" i="10" s="1"/>
  <c r="F228" i="10"/>
  <c r="G228" i="10" s="1"/>
  <c r="F361" i="10"/>
  <c r="G361" i="10" s="1"/>
  <c r="F385" i="10"/>
  <c r="G385" i="10" s="1"/>
  <c r="F453" i="10"/>
  <c r="G453" i="10" s="1"/>
  <c r="F386" i="10"/>
  <c r="G386" i="10" s="1"/>
  <c r="F450" i="10"/>
  <c r="G450" i="10" s="1"/>
  <c r="F564" i="10"/>
  <c r="G564" i="10" s="1"/>
  <c r="F549" i="10"/>
  <c r="G549" i="10" s="1"/>
  <c r="F90" i="10"/>
  <c r="G90" i="10" s="1"/>
  <c r="F218" i="10"/>
  <c r="G218" i="10" s="1"/>
  <c r="F346" i="10"/>
  <c r="G346" i="10" s="1"/>
  <c r="F31" i="10"/>
  <c r="G31" i="10" s="1"/>
  <c r="F146" i="10"/>
  <c r="G146" i="10" s="1"/>
  <c r="F274" i="10"/>
  <c r="G274" i="10" s="1"/>
  <c r="F72" i="10"/>
  <c r="G72" i="10" s="1"/>
  <c r="F200" i="10"/>
  <c r="G200" i="10" s="1"/>
  <c r="F328" i="10"/>
  <c r="G328" i="10" s="1"/>
  <c r="F497" i="10"/>
  <c r="G497" i="10" s="1"/>
  <c r="F24" i="10"/>
  <c r="G24" i="10" s="1"/>
  <c r="F56" i="10"/>
  <c r="G56" i="10" s="1"/>
  <c r="F107" i="10"/>
  <c r="G107" i="10" s="1"/>
  <c r="F171" i="10"/>
  <c r="G171" i="10" s="1"/>
  <c r="F235" i="10"/>
  <c r="G235" i="10" s="1"/>
  <c r="F299" i="10"/>
  <c r="G299" i="10" s="1"/>
  <c r="F554" i="10"/>
  <c r="G554" i="10" s="1"/>
  <c r="F110" i="10"/>
  <c r="G110" i="10" s="1"/>
  <c r="F174" i="10"/>
  <c r="G174" i="10" s="1"/>
  <c r="F238" i="10"/>
  <c r="G238" i="10" s="1"/>
  <c r="F302" i="10"/>
  <c r="G302" i="10" s="1"/>
  <c r="F391" i="10"/>
  <c r="G391" i="10" s="1"/>
  <c r="F461" i="10"/>
  <c r="G461" i="10" s="1"/>
  <c r="F551" i="10"/>
  <c r="G551" i="10" s="1"/>
  <c r="F629" i="10"/>
  <c r="G629" i="10" s="1"/>
  <c r="F61" i="10"/>
  <c r="G61" i="10" s="1"/>
  <c r="F26" i="10"/>
  <c r="G26" i="10" s="1"/>
  <c r="F58" i="10"/>
  <c r="G58" i="10" s="1"/>
  <c r="F81" i="10"/>
  <c r="G81" i="10" s="1"/>
  <c r="F337" i="10"/>
  <c r="G337" i="10" s="1"/>
  <c r="F144" i="10"/>
  <c r="G144" i="10" s="1"/>
  <c r="F536" i="10"/>
  <c r="G536" i="10" s="1"/>
  <c r="F297" i="10"/>
  <c r="G297" i="10" s="1"/>
  <c r="F95" i="10"/>
  <c r="G95" i="10" s="1"/>
  <c r="F351" i="10"/>
  <c r="G351" i="10" s="1"/>
  <c r="F30" i="10"/>
  <c r="G30" i="10" s="1"/>
  <c r="F116" i="10"/>
  <c r="G116" i="10" s="1"/>
  <c r="F244" i="10"/>
  <c r="G244" i="10" s="1"/>
  <c r="F399" i="10"/>
  <c r="G399" i="10" s="1"/>
  <c r="F485" i="10"/>
  <c r="G485" i="10" s="1"/>
  <c r="F394" i="10"/>
  <c r="G394" i="10" s="1"/>
  <c r="F458" i="10"/>
  <c r="G458" i="10" s="1"/>
  <c r="F602" i="10"/>
  <c r="G602" i="10" s="1"/>
  <c r="F557" i="10"/>
  <c r="G557" i="10" s="1"/>
  <c r="F587" i="10"/>
  <c r="G587" i="10" s="1"/>
  <c r="F619" i="10"/>
  <c r="G619" i="10" s="1"/>
  <c r="F177" i="10"/>
  <c r="G177" i="10" s="1"/>
  <c r="F176" i="10"/>
  <c r="G176" i="10" s="1"/>
  <c r="F73" i="10"/>
  <c r="G73" i="10" s="1"/>
  <c r="F329" i="10"/>
  <c r="G329" i="10" s="1"/>
  <c r="F127" i="10"/>
  <c r="G127" i="10" s="1"/>
  <c r="F38" i="10"/>
  <c r="G38" i="10" s="1"/>
  <c r="F132" i="10"/>
  <c r="G132" i="10" s="1"/>
  <c r="F260" i="10"/>
  <c r="G260" i="10" s="1"/>
  <c r="F451" i="10"/>
  <c r="G451" i="10" s="1"/>
  <c r="F475" i="10"/>
  <c r="G475" i="10" s="1"/>
  <c r="F526" i="10"/>
  <c r="G526" i="10" s="1"/>
  <c r="F402" i="10"/>
  <c r="G402" i="10" s="1"/>
  <c r="F501" i="10"/>
  <c r="G501" i="10" s="1"/>
  <c r="F565" i="10"/>
  <c r="G565" i="10" s="1"/>
  <c r="F122" i="10"/>
  <c r="G122" i="10" s="1"/>
  <c r="F250" i="10"/>
  <c r="G250" i="10" s="1"/>
  <c r="F407" i="10"/>
  <c r="G407" i="10" s="1"/>
  <c r="F47" i="10"/>
  <c r="G47" i="10" s="1"/>
  <c r="F178" i="10"/>
  <c r="G178" i="10" s="1"/>
  <c r="F306" i="10"/>
  <c r="G306" i="10" s="1"/>
  <c r="F25" i="10"/>
  <c r="G25" i="10" s="1"/>
  <c r="F371" i="10"/>
  <c r="G371" i="10" s="1"/>
  <c r="F560" i="10"/>
  <c r="G560" i="10" s="1"/>
  <c r="F32" i="10"/>
  <c r="G32" i="10" s="1"/>
  <c r="F64" i="10"/>
  <c r="G64" i="10" s="1"/>
  <c r="F123" i="10"/>
  <c r="G123" i="10" s="1"/>
  <c r="F187" i="10"/>
  <c r="G187" i="10" s="1"/>
  <c r="F251" i="10"/>
  <c r="G251" i="10" s="1"/>
  <c r="F315" i="10"/>
  <c r="G315" i="10" s="1"/>
  <c r="F419" i="10"/>
  <c r="G419" i="10" s="1"/>
  <c r="F364" i="10"/>
  <c r="G364" i="10" s="1"/>
  <c r="F396" i="10"/>
  <c r="G396" i="10" s="1"/>
  <c r="F428" i="10"/>
  <c r="G428" i="10" s="1"/>
  <c r="F460" i="10"/>
  <c r="G460" i="10" s="1"/>
  <c r="F492" i="10"/>
  <c r="G492" i="10" s="1"/>
  <c r="F624" i="10"/>
  <c r="G624" i="10" s="1"/>
  <c r="F527" i="10"/>
  <c r="G527" i="10" s="1"/>
  <c r="F604" i="10"/>
  <c r="G604" i="10" s="1"/>
  <c r="F605" i="10"/>
  <c r="G605" i="10" s="1"/>
  <c r="F13" i="10"/>
  <c r="G13" i="10" s="1"/>
  <c r="F522" i="10"/>
  <c r="G522" i="10" s="1"/>
  <c r="F34" i="10"/>
  <c r="G34" i="10" s="1"/>
  <c r="F66" i="10"/>
  <c r="G66" i="10" s="1"/>
  <c r="F145" i="10"/>
  <c r="G145" i="10" s="1"/>
  <c r="F11" i="10"/>
  <c r="G11" i="10" s="1"/>
  <c r="F208" i="10"/>
  <c r="G208" i="10" s="1"/>
  <c r="F105" i="10"/>
  <c r="G105" i="10" s="1"/>
  <c r="F363" i="10"/>
  <c r="G363" i="10" s="1"/>
  <c r="F159" i="10"/>
  <c r="G159" i="10" s="1"/>
  <c r="F439" i="10"/>
  <c r="G439" i="10" s="1"/>
  <c r="F46" i="10"/>
  <c r="G46" i="10" s="1"/>
  <c r="F148" i="10"/>
  <c r="G148" i="10" s="1"/>
  <c r="F276" i="10"/>
  <c r="G276" i="10" s="1"/>
  <c r="F489" i="10"/>
  <c r="G489" i="10" s="1"/>
  <c r="F209" i="10"/>
  <c r="G209" i="10" s="1"/>
  <c r="F21" i="10"/>
  <c r="G21" i="10" s="1"/>
  <c r="F180" i="10"/>
  <c r="G180" i="10" s="1"/>
  <c r="F362" i="10"/>
  <c r="G362" i="10" s="1"/>
  <c r="F474" i="10"/>
  <c r="G474" i="10" s="1"/>
  <c r="F525" i="10"/>
  <c r="G525" i="10" s="1"/>
  <c r="F603" i="10"/>
  <c r="G603" i="10" s="1"/>
  <c r="F241" i="10"/>
  <c r="G241" i="10" s="1"/>
  <c r="F59" i="10"/>
  <c r="G59" i="10" s="1"/>
  <c r="F201" i="10"/>
  <c r="G201" i="10" s="1"/>
  <c r="F255" i="10"/>
  <c r="G255" i="10" s="1"/>
  <c r="F54" i="10"/>
  <c r="G54" i="10" s="1"/>
  <c r="F292" i="10"/>
  <c r="G292" i="10" s="1"/>
  <c r="F569" i="10"/>
  <c r="G569" i="10" s="1"/>
  <c r="F500" i="10"/>
  <c r="G500" i="10" s="1"/>
  <c r="F314" i="10"/>
  <c r="G314" i="10" s="1"/>
  <c r="F114" i="10"/>
  <c r="G114" i="10" s="1"/>
  <c r="F264" i="10"/>
  <c r="G264" i="10" s="1"/>
  <c r="F614" i="10"/>
  <c r="G614" i="10" s="1"/>
  <c r="F75" i="10"/>
  <c r="G75" i="10" s="1"/>
  <c r="F203" i="10"/>
  <c r="G203" i="10" s="1"/>
  <c r="F331" i="10"/>
  <c r="G331" i="10" s="1"/>
  <c r="F286" i="10"/>
  <c r="G286" i="10" s="1"/>
  <c r="F380" i="10"/>
  <c r="G380" i="10" s="1"/>
  <c r="F540" i="10"/>
  <c r="G540" i="10" s="1"/>
  <c r="F567" i="10"/>
  <c r="G567" i="10" s="1"/>
  <c r="F29" i="10"/>
  <c r="G29" i="10" s="1"/>
  <c r="F42" i="10"/>
  <c r="G42" i="10" s="1"/>
  <c r="F43" i="10"/>
  <c r="G43" i="10" s="1"/>
  <c r="F223" i="10"/>
  <c r="G223" i="10" s="1"/>
  <c r="F308" i="10"/>
  <c r="G308" i="10" s="1"/>
  <c r="F490" i="10"/>
  <c r="G490" i="10" s="1"/>
  <c r="F579" i="10"/>
  <c r="G579" i="10" s="1"/>
  <c r="F305" i="10"/>
  <c r="G305" i="10" s="1"/>
  <c r="F240" i="10"/>
  <c r="G240" i="10" s="1"/>
  <c r="F506" i="10"/>
  <c r="G506" i="10" s="1"/>
  <c r="F70" i="10"/>
  <c r="G70" i="10" s="1"/>
  <c r="F324" i="10"/>
  <c r="G324" i="10" s="1"/>
  <c r="F389" i="10"/>
  <c r="G389" i="10" s="1"/>
  <c r="F434" i="10"/>
  <c r="G434" i="10" s="1"/>
  <c r="F517" i="10"/>
  <c r="G517" i="10" s="1"/>
  <c r="F154" i="10"/>
  <c r="G154" i="10" s="1"/>
  <c r="F210" i="10"/>
  <c r="G210" i="10" s="1"/>
  <c r="F136" i="10"/>
  <c r="G136" i="10" s="1"/>
  <c r="F16" i="10"/>
  <c r="G16" i="10" s="1"/>
  <c r="F91" i="10"/>
  <c r="G91" i="10" s="1"/>
  <c r="F219" i="10"/>
  <c r="G219" i="10" s="1"/>
  <c r="F347" i="10"/>
  <c r="G347" i="10" s="1"/>
  <c r="F222" i="10"/>
  <c r="G222" i="10" s="1"/>
  <c r="F481" i="10"/>
  <c r="G481" i="10" s="1"/>
  <c r="F397" i="10"/>
  <c r="G397" i="10" s="1"/>
  <c r="F598" i="10"/>
  <c r="G598" i="10" s="1"/>
  <c r="F476" i="10"/>
  <c r="G476" i="10" s="1"/>
  <c r="F580" i="10"/>
  <c r="G580" i="10" s="1"/>
  <c r="F435" i="10"/>
  <c r="G435" i="10" s="1"/>
  <c r="F45" i="10"/>
  <c r="G45" i="10" s="1"/>
  <c r="F50" i="10"/>
  <c r="G50" i="10" s="1"/>
  <c r="F62" i="10"/>
  <c r="G62" i="10" s="1"/>
  <c r="F575" i="10"/>
  <c r="G575" i="10" s="1"/>
  <c r="F426" i="10"/>
  <c r="G426" i="10" s="1"/>
  <c r="F509" i="10"/>
  <c r="G509" i="10" s="1"/>
  <c r="F27" i="10"/>
  <c r="G27" i="10" s="1"/>
  <c r="F191" i="10"/>
  <c r="G191" i="10" s="1"/>
  <c r="F196" i="10"/>
  <c r="G196" i="10" s="1"/>
  <c r="F370" i="10"/>
  <c r="G370" i="10" s="1"/>
  <c r="F63" i="10"/>
  <c r="G63" i="10" s="1"/>
  <c r="F338" i="10"/>
  <c r="G338" i="10" s="1"/>
  <c r="F283" i="10"/>
  <c r="G283" i="10" s="1"/>
  <c r="F94" i="10"/>
  <c r="G94" i="10" s="1"/>
  <c r="F412" i="10"/>
  <c r="G412" i="10" s="1"/>
  <c r="F18" i="10"/>
  <c r="G18" i="10" s="1"/>
  <c r="F387" i="10"/>
  <c r="G387" i="10" s="1"/>
  <c r="F272" i="10"/>
  <c r="G272" i="10" s="1"/>
  <c r="F538" i="10"/>
  <c r="G538" i="10" s="1"/>
  <c r="F410" i="10"/>
  <c r="G410" i="10" s="1"/>
  <c r="F596" i="10"/>
  <c r="G596" i="10" s="1"/>
  <c r="F637" i="10"/>
  <c r="G637" i="10" s="1"/>
  <c r="F304" i="10"/>
  <c r="G304" i="10" s="1"/>
  <c r="F37" i="10"/>
  <c r="G37" i="10" s="1"/>
  <c r="F491" i="10"/>
  <c r="G491" i="10" s="1"/>
  <c r="F164" i="10"/>
  <c r="G164" i="10" s="1"/>
  <c r="F518" i="10"/>
  <c r="G518" i="10" s="1"/>
  <c r="F638" i="10"/>
  <c r="G638" i="10" s="1"/>
  <c r="F533" i="10"/>
  <c r="G533" i="10" s="1"/>
  <c r="F186" i="10"/>
  <c r="G186" i="10" s="1"/>
  <c r="F15" i="10"/>
  <c r="G15" i="10" s="1"/>
  <c r="F242" i="10"/>
  <c r="G242" i="10" s="1"/>
  <c r="F41" i="10"/>
  <c r="G41" i="10" s="1"/>
  <c r="F467" i="10"/>
  <c r="G467" i="10" s="1"/>
  <c r="F40" i="10"/>
  <c r="G40" i="10" s="1"/>
  <c r="F139" i="10"/>
  <c r="G139" i="10" s="1"/>
  <c r="F267" i="10"/>
  <c r="G267" i="10" s="1"/>
  <c r="F158" i="10"/>
  <c r="G158" i="10" s="1"/>
  <c r="F534" i="10"/>
  <c r="G534" i="10" s="1"/>
  <c r="F444" i="10"/>
  <c r="G444" i="10" s="1"/>
  <c r="F503" i="10"/>
  <c r="G503" i="10" s="1"/>
  <c r="F543" i="10"/>
  <c r="G543" i="10" s="1"/>
  <c r="F169" i="10"/>
  <c r="G169" i="10" s="1"/>
  <c r="F220" i="10"/>
  <c r="G220" i="10" s="1"/>
  <c r="F137" i="10"/>
  <c r="G137" i="10" s="1"/>
  <c r="F608" i="10"/>
  <c r="G608" i="10" s="1"/>
  <c r="F610" i="10"/>
  <c r="G610" i="10" s="1"/>
  <c r="F282" i="10"/>
  <c r="G282" i="10" s="1"/>
  <c r="F82" i="10"/>
  <c r="G82" i="10" s="1"/>
  <c r="F57" i="10"/>
  <c r="G57" i="10" s="1"/>
  <c r="F48" i="10"/>
  <c r="G48" i="10" s="1"/>
  <c r="F155" i="10"/>
  <c r="G155" i="10" s="1"/>
  <c r="F350" i="10"/>
  <c r="G350" i="10" s="1"/>
  <c r="F621" i="10"/>
  <c r="G621" i="10" s="1"/>
  <c r="F570" i="10"/>
  <c r="G570" i="10" s="1"/>
  <c r="F323" i="10"/>
  <c r="G323" i="10" s="1"/>
  <c r="F455" i="10"/>
  <c r="G455" i="10" s="1"/>
  <c r="F496" i="10"/>
  <c r="G496" i="10" s="1"/>
  <c r="F595" i="10"/>
  <c r="G595" i="10" s="1"/>
  <c r="F459" i="10"/>
  <c r="G459" i="10" s="1"/>
  <c r="F239" i="10"/>
  <c r="G239" i="10" s="1"/>
  <c r="F245" i="10"/>
  <c r="G245" i="10" s="1"/>
  <c r="F422" i="10"/>
  <c r="G422" i="10" s="1"/>
  <c r="F631" i="10"/>
  <c r="G631" i="10" s="1"/>
  <c r="F226" i="10"/>
  <c r="G226" i="10" s="1"/>
  <c r="F83" i="10"/>
  <c r="G83" i="10" s="1"/>
  <c r="F150" i="10"/>
  <c r="G150" i="10" s="1"/>
  <c r="F408" i="10"/>
  <c r="G408" i="10" s="1"/>
  <c r="F617" i="10"/>
  <c r="G617" i="10" s="1"/>
  <c r="F357" i="10"/>
  <c r="G357" i="10" s="1"/>
  <c r="F78" i="10"/>
  <c r="G78" i="10" s="1"/>
  <c r="F613" i="10"/>
  <c r="G613" i="10" s="1"/>
  <c r="F67" i="10"/>
  <c r="G67" i="10" s="1"/>
  <c r="F217" i="10"/>
  <c r="G217" i="10" s="1"/>
  <c r="F140" i="10"/>
  <c r="G140" i="10" s="1"/>
  <c r="F165" i="10"/>
  <c r="G165" i="10" s="1"/>
  <c r="F478" i="10"/>
  <c r="G478" i="10" s="1"/>
  <c r="F55" i="10"/>
  <c r="G55" i="10" s="1"/>
  <c r="F409" i="10"/>
  <c r="G409" i="10" s="1"/>
  <c r="F134" i="10"/>
  <c r="G134" i="10" s="1"/>
  <c r="F464" i="10"/>
  <c r="G464" i="10" s="1"/>
  <c r="F333" i="10"/>
  <c r="G333" i="10" s="1"/>
  <c r="F511" i="10"/>
  <c r="G511" i="10" s="1"/>
  <c r="F300" i="10"/>
  <c r="G300" i="10" s="1"/>
  <c r="F582" i="10"/>
  <c r="G582" i="10" s="1"/>
  <c r="F553" i="10"/>
  <c r="G553" i="10" s="1"/>
  <c r="F199" i="10"/>
  <c r="G199" i="10" s="1"/>
  <c r="F433" i="10"/>
  <c r="G433" i="10" s="1"/>
  <c r="F483" i="10"/>
  <c r="G483" i="10" s="1"/>
  <c r="F376" i="10"/>
  <c r="G376" i="10" s="1"/>
  <c r="F585" i="10"/>
  <c r="G585" i="10" s="1"/>
  <c r="U15" i="1"/>
  <c r="U12" i="1"/>
  <c r="U13" i="1"/>
  <c r="U14" i="1"/>
  <c r="O3" i="1"/>
  <c r="F18" i="7" s="1"/>
  <c r="E18" i="7"/>
  <c r="E17" i="7"/>
  <c r="G12" i="1"/>
  <c r="F12" i="1"/>
  <c r="Q3" i="1"/>
  <c r="P3" i="1"/>
  <c r="E19" i="7" s="1"/>
  <c r="C11" i="1"/>
  <c r="C10" i="1"/>
  <c r="C12" i="1"/>
  <c r="F5" i="1"/>
  <c r="L13" i="1" l="1"/>
  <c r="F26" i="7"/>
  <c r="E20" i="7"/>
  <c r="F19" i="7"/>
  <c r="G10" i="10"/>
  <c r="A7" i="1"/>
  <c r="F7" i="1" s="1"/>
  <c r="L12" i="1"/>
  <c r="M12" i="1" s="1"/>
  <c r="N12" i="1" s="1"/>
  <c r="L15" i="1"/>
  <c r="R15" i="1" s="1"/>
  <c r="M13" i="1"/>
  <c r="N13" i="1" s="1"/>
  <c r="O13" i="1"/>
  <c r="R13" i="1"/>
  <c r="L14" i="1"/>
  <c r="E28" i="7"/>
  <c r="S13" i="1"/>
  <c r="I14" i="1"/>
  <c r="G13" i="1"/>
  <c r="F13" i="1"/>
  <c r="C13" i="1"/>
  <c r="H11" i="1"/>
  <c r="I12" i="1"/>
  <c r="I13" i="1"/>
  <c r="I11" i="1"/>
  <c r="H12" i="1"/>
  <c r="H13" i="1"/>
  <c r="H10" i="1"/>
  <c r="I10" i="1"/>
  <c r="D12" i="1"/>
  <c r="E12" i="1" s="1"/>
  <c r="D13" i="1"/>
  <c r="D10" i="1"/>
  <c r="E10" i="1" s="1"/>
  <c r="D11" i="1"/>
  <c r="E11" i="1" s="1"/>
  <c r="R12" i="1" l="1"/>
  <c r="M15" i="1"/>
  <c r="N15" i="1" s="1"/>
  <c r="S12" i="1"/>
  <c r="O15" i="1"/>
  <c r="Q15" i="1" s="1"/>
  <c r="O12" i="1"/>
  <c r="P12" i="1" s="1"/>
  <c r="S15" i="1"/>
  <c r="T15" i="1" s="1"/>
  <c r="R14" i="1"/>
  <c r="M14" i="1"/>
  <c r="N14" i="1" s="1"/>
  <c r="O14" i="1"/>
  <c r="T13" i="1"/>
  <c r="S14" i="1"/>
  <c r="P13" i="1"/>
  <c r="Q13" i="1"/>
  <c r="G14" i="1"/>
  <c r="F14" i="1"/>
  <c r="C14" i="1"/>
  <c r="D14" i="1"/>
  <c r="H14" i="1"/>
  <c r="B7" i="1"/>
  <c r="E33" i="7" s="1"/>
  <c r="E7" i="1"/>
  <c r="F35" i="7" s="1"/>
  <c r="G5" i="1"/>
  <c r="F28" i="7" s="1"/>
  <c r="E13" i="1"/>
  <c r="T12" i="1" l="1"/>
  <c r="Q12" i="1"/>
  <c r="P15" i="1"/>
  <c r="Q14" i="1"/>
  <c r="P14" i="1"/>
  <c r="T14" i="1"/>
  <c r="H5" i="1"/>
  <c r="E29" i="7"/>
  <c r="F15" i="1"/>
  <c r="G15" i="1"/>
  <c r="C15" i="1"/>
  <c r="D15" i="1"/>
  <c r="H15" i="1"/>
  <c r="I15" i="1"/>
  <c r="C7" i="1"/>
  <c r="D7" i="1"/>
  <c r="I5" i="1"/>
  <c r="G7" i="1"/>
  <c r="E32" i="7" s="1"/>
  <c r="E14" i="1"/>
  <c r="E35" i="7" l="1"/>
  <c r="F34" i="7"/>
  <c r="E34" i="7"/>
  <c r="F33" i="7"/>
  <c r="E30" i="7"/>
  <c r="F29" i="7"/>
  <c r="E31" i="7"/>
  <c r="F30" i="7"/>
  <c r="F16" i="1"/>
  <c r="G16" i="1"/>
  <c r="C16" i="1"/>
  <c r="I16" i="1"/>
  <c r="D16" i="1"/>
  <c r="H16" i="1"/>
  <c r="E15" i="1"/>
  <c r="E16" i="1" l="1"/>
  <c r="F17" i="1"/>
  <c r="C17" i="1"/>
  <c r="D17" i="1"/>
  <c r="G17" i="1"/>
  <c r="H17" i="1"/>
  <c r="I17" i="1"/>
  <c r="J5" i="1"/>
  <c r="L5" i="1" l="1"/>
  <c r="F31" i="7"/>
  <c r="I18" i="1"/>
  <c r="C18" i="1"/>
  <c r="F18" i="1"/>
  <c r="D18" i="1"/>
  <c r="G18" i="1"/>
  <c r="H18" i="1"/>
  <c r="E17" i="1"/>
  <c r="E18" i="1" l="1"/>
  <c r="G19" i="1"/>
  <c r="F19" i="1"/>
  <c r="H19" i="1"/>
  <c r="C19" i="1"/>
  <c r="I19" i="1"/>
  <c r="D19" i="1"/>
  <c r="E19" i="1" l="1"/>
  <c r="H20" i="1"/>
  <c r="G20" i="1"/>
  <c r="C20" i="1"/>
  <c r="F20" i="1"/>
  <c r="D20" i="1"/>
  <c r="I20" i="1"/>
  <c r="E20" i="1" l="1"/>
  <c r="I21" i="1"/>
  <c r="G21" i="1"/>
  <c r="C21" i="1"/>
  <c r="F21" i="1"/>
  <c r="D21" i="1"/>
  <c r="H21" i="1"/>
  <c r="I22" i="1" l="1"/>
  <c r="C22" i="1"/>
  <c r="G22" i="1"/>
  <c r="D22" i="1"/>
  <c r="F22" i="1"/>
  <c r="H22" i="1"/>
  <c r="E21" i="1"/>
  <c r="H23" i="1" l="1"/>
  <c r="G23" i="1"/>
  <c r="I23" i="1"/>
  <c r="F23" i="1"/>
  <c r="C23" i="1"/>
  <c r="D23" i="1"/>
  <c r="E22" i="1"/>
  <c r="E23" i="1" l="1"/>
  <c r="D24" i="1"/>
  <c r="H24" i="1"/>
  <c r="G24" i="1"/>
  <c r="I24" i="1"/>
  <c r="F24" i="1"/>
  <c r="C24" i="1"/>
  <c r="I25" i="1" l="1"/>
  <c r="G25" i="1"/>
  <c r="H25" i="1"/>
  <c r="F25" i="1"/>
  <c r="C25" i="1"/>
  <c r="D25" i="1"/>
  <c r="E24" i="1"/>
  <c r="E25" i="1" l="1"/>
  <c r="D26" i="1"/>
  <c r="H26" i="1"/>
  <c r="F26" i="1"/>
  <c r="I26" i="1"/>
  <c r="G26" i="1"/>
  <c r="C26" i="1"/>
  <c r="D27" i="1" l="1"/>
  <c r="H27" i="1"/>
  <c r="G27" i="1"/>
  <c r="I27" i="1"/>
  <c r="F27" i="1"/>
  <c r="C27" i="1"/>
  <c r="E26" i="1"/>
  <c r="H28" i="1" l="1"/>
  <c r="G28" i="1"/>
  <c r="I28" i="1"/>
  <c r="F28" i="1"/>
  <c r="C28" i="1"/>
  <c r="D28" i="1"/>
  <c r="E27" i="1"/>
  <c r="E28" i="1" l="1"/>
  <c r="D29" i="1"/>
  <c r="H29" i="1"/>
  <c r="G29" i="1"/>
  <c r="I29" i="1"/>
  <c r="F29" i="1"/>
  <c r="C29" i="1"/>
  <c r="H30" i="1" l="1"/>
  <c r="G30" i="1"/>
  <c r="I30" i="1"/>
  <c r="F30" i="1"/>
  <c r="C30" i="1"/>
  <c r="D30" i="1"/>
  <c r="E29" i="1"/>
  <c r="E30" i="1" l="1"/>
  <c r="D31" i="1"/>
  <c r="I31" i="1"/>
  <c r="G31" i="1"/>
  <c r="H31" i="1"/>
  <c r="F31" i="1"/>
  <c r="C31" i="1"/>
  <c r="D32" i="1" l="1"/>
  <c r="H32" i="1"/>
  <c r="F32" i="1"/>
  <c r="I32" i="1"/>
  <c r="G32" i="1"/>
  <c r="C32" i="1"/>
  <c r="E31" i="1"/>
  <c r="I33" i="1" l="1"/>
  <c r="G33" i="1"/>
  <c r="H33" i="1"/>
  <c r="F33" i="1"/>
  <c r="C33" i="1"/>
  <c r="D33" i="1"/>
  <c r="E32" i="1"/>
  <c r="E33" i="1" l="1"/>
  <c r="D34" i="1"/>
  <c r="I34" i="1"/>
  <c r="G34" i="1"/>
  <c r="H34" i="1"/>
  <c r="F34" i="1"/>
  <c r="C34" i="1"/>
  <c r="H35" i="1" l="1"/>
  <c r="G35" i="1"/>
  <c r="I35" i="1"/>
  <c r="F35" i="1"/>
  <c r="C35" i="1"/>
  <c r="D35" i="1"/>
  <c r="E34" i="1"/>
  <c r="D36" i="1" l="1"/>
  <c r="H36" i="1"/>
  <c r="G36" i="1"/>
  <c r="I36" i="1"/>
  <c r="F36" i="1"/>
  <c r="C36" i="1"/>
  <c r="E35" i="1"/>
  <c r="E36" i="1" l="1"/>
  <c r="F37" i="1"/>
  <c r="D37" i="1"/>
  <c r="H37" i="1"/>
  <c r="G37" i="1"/>
  <c r="I37" i="1"/>
  <c r="C37" i="1"/>
  <c r="E37" i="1" l="1"/>
  <c r="H38" i="1"/>
  <c r="G38" i="1"/>
  <c r="I38" i="1"/>
  <c r="F38" i="1"/>
  <c r="C38" i="1"/>
  <c r="D38" i="1"/>
  <c r="E38" i="1" l="1"/>
  <c r="G39" i="1"/>
  <c r="I39" i="1"/>
  <c r="F39" i="1"/>
  <c r="C39" i="1"/>
  <c r="D39" i="1"/>
  <c r="H39" i="1"/>
  <c r="E39" i="1" l="1"/>
  <c r="G40" i="1"/>
  <c r="I40" i="1"/>
  <c r="H40" i="1"/>
  <c r="F40" i="1"/>
  <c r="C40" i="1"/>
  <c r="D40" i="1"/>
  <c r="F41" i="1" l="1"/>
  <c r="C41" i="1"/>
  <c r="G41" i="1"/>
  <c r="D41" i="1"/>
  <c r="I41" i="1"/>
  <c r="H41" i="1"/>
  <c r="E40" i="1"/>
  <c r="E41" i="1" l="1"/>
  <c r="G42" i="1"/>
  <c r="C42" i="1"/>
  <c r="D42" i="1"/>
  <c r="H42" i="1"/>
  <c r="F42" i="1"/>
  <c r="I42" i="1"/>
  <c r="E42" i="1" l="1"/>
  <c r="D43" i="1"/>
  <c r="H43" i="1"/>
  <c r="G43" i="1"/>
  <c r="I43" i="1"/>
  <c r="F43" i="1"/>
  <c r="C43" i="1"/>
  <c r="E43" i="1" l="1"/>
  <c r="F44" i="1"/>
  <c r="C44" i="1"/>
  <c r="D44" i="1"/>
  <c r="H44" i="1"/>
  <c r="G44" i="1"/>
  <c r="I44" i="1"/>
  <c r="E44" i="1" l="1"/>
  <c r="G45" i="1"/>
  <c r="H45" i="1"/>
  <c r="F45" i="1"/>
  <c r="C45" i="1"/>
  <c r="D45" i="1"/>
  <c r="I45" i="1"/>
  <c r="E45" i="1" l="1"/>
  <c r="F46" i="1"/>
  <c r="D46" i="1"/>
  <c r="H46" i="1"/>
  <c r="G46" i="1"/>
  <c r="I46" i="1"/>
  <c r="C46" i="1"/>
  <c r="E46" i="1" l="1"/>
  <c r="F47" i="1"/>
  <c r="I47" i="1"/>
  <c r="G47" i="1"/>
  <c r="H47" i="1"/>
  <c r="C47" i="1"/>
  <c r="D47" i="1"/>
  <c r="E47" i="1" l="1"/>
  <c r="F48" i="1"/>
  <c r="I48" i="1"/>
  <c r="D48" i="1"/>
  <c r="H48" i="1"/>
  <c r="G48" i="1"/>
  <c r="C48" i="1"/>
  <c r="E48" i="1" l="1"/>
  <c r="F49" i="1"/>
  <c r="H49" i="1"/>
  <c r="G49" i="1"/>
  <c r="I49" i="1"/>
  <c r="C49" i="1"/>
  <c r="D49" i="1"/>
  <c r="E49" i="1" l="1"/>
  <c r="G50" i="1"/>
  <c r="C50" i="1"/>
  <c r="D50" i="1"/>
  <c r="I50" i="1"/>
  <c r="F50" i="1"/>
  <c r="H50" i="1"/>
  <c r="F51" i="1" l="1"/>
  <c r="C51" i="1"/>
  <c r="H51" i="1"/>
  <c r="I51" i="1"/>
  <c r="D51" i="1"/>
  <c r="G51" i="1"/>
  <c r="E50" i="1"/>
  <c r="E51" i="1" l="1"/>
  <c r="G52" i="1"/>
  <c r="H52" i="1"/>
  <c r="F52" i="1"/>
  <c r="C52" i="1"/>
  <c r="I52" i="1"/>
  <c r="D52" i="1"/>
  <c r="F53" i="1" l="1"/>
  <c r="C53" i="1"/>
  <c r="I53" i="1"/>
  <c r="D53" i="1"/>
  <c r="H53" i="1"/>
  <c r="G53" i="1"/>
  <c r="E52" i="1"/>
  <c r="E53" i="1" l="1"/>
  <c r="G54" i="1"/>
  <c r="I54" i="1"/>
  <c r="F54" i="1"/>
  <c r="C54" i="1"/>
  <c r="D54" i="1"/>
  <c r="H54" i="1"/>
  <c r="G55" i="1" l="1"/>
  <c r="I55" i="1"/>
  <c r="D55" i="1"/>
  <c r="H55" i="1"/>
  <c r="F55" i="1"/>
  <c r="C55" i="1"/>
  <c r="E54" i="1"/>
  <c r="E55" i="1" l="1"/>
  <c r="F56" i="1"/>
  <c r="C56" i="1"/>
  <c r="D56" i="1"/>
  <c r="H56" i="1"/>
  <c r="I56" i="1"/>
  <c r="G56" i="1"/>
  <c r="G57" i="1" l="1"/>
  <c r="I57" i="1"/>
  <c r="C57" i="1"/>
  <c r="D57" i="1"/>
  <c r="H57" i="1"/>
  <c r="F57" i="1"/>
  <c r="E56" i="1"/>
  <c r="E57" i="1" l="1"/>
  <c r="H58" i="1"/>
  <c r="F58" i="1"/>
  <c r="I58" i="1"/>
  <c r="G58" i="1"/>
  <c r="C58" i="1"/>
  <c r="D58" i="1"/>
  <c r="E58" i="1" l="1"/>
  <c r="G59" i="1"/>
  <c r="I59" i="1"/>
  <c r="F59" i="1"/>
  <c r="C59" i="1"/>
  <c r="H59" i="1"/>
  <c r="D59" i="1"/>
  <c r="G60" i="1" l="1"/>
  <c r="H60" i="1"/>
  <c r="F60" i="1"/>
  <c r="C60" i="1"/>
  <c r="D60" i="1"/>
  <c r="I60" i="1"/>
  <c r="E59" i="1"/>
  <c r="E60" i="1" l="1"/>
  <c r="G61" i="1"/>
  <c r="H61" i="1"/>
  <c r="F61" i="1"/>
  <c r="C61" i="1"/>
  <c r="I61" i="1"/>
  <c r="D61" i="1"/>
  <c r="E61" i="1" l="1"/>
  <c r="F62" i="1"/>
  <c r="C62" i="1"/>
  <c r="I62" i="1"/>
  <c r="G62" i="1"/>
  <c r="H62" i="1"/>
  <c r="D62" i="1"/>
  <c r="E62" i="1" l="1"/>
  <c r="F63" i="1"/>
  <c r="C63" i="1"/>
  <c r="D63" i="1"/>
  <c r="I63" i="1"/>
  <c r="H63" i="1"/>
  <c r="G63" i="1"/>
  <c r="F64" i="1" l="1"/>
  <c r="I64" i="1"/>
  <c r="G64" i="1"/>
  <c r="C64" i="1"/>
  <c r="D64" i="1"/>
  <c r="H64" i="1"/>
  <c r="E63" i="1"/>
  <c r="F65" i="1" l="1"/>
  <c r="H65" i="1"/>
  <c r="G65" i="1"/>
  <c r="I65" i="1"/>
  <c r="C65" i="1"/>
  <c r="D65" i="1"/>
  <c r="E64" i="1"/>
  <c r="E65" i="1" l="1"/>
  <c r="F66" i="1"/>
  <c r="C66" i="1"/>
  <c r="H66" i="1"/>
  <c r="G66" i="1"/>
  <c r="I66" i="1"/>
  <c r="D66" i="1"/>
  <c r="F67" i="1" l="1"/>
  <c r="C67" i="1"/>
  <c r="D67" i="1"/>
  <c r="H67" i="1"/>
  <c r="G67" i="1"/>
  <c r="I67" i="1"/>
  <c r="E66" i="1"/>
  <c r="G68" i="1" l="1"/>
  <c r="H68" i="1"/>
  <c r="D68" i="1"/>
  <c r="I68" i="1"/>
  <c r="F68" i="1"/>
  <c r="C68" i="1"/>
  <c r="E67" i="1"/>
  <c r="E68" i="1" l="1"/>
  <c r="G69" i="1"/>
  <c r="I69" i="1"/>
  <c r="C69" i="1"/>
  <c r="D69" i="1"/>
  <c r="H69" i="1"/>
  <c r="F69" i="1"/>
  <c r="G70" i="1" l="1"/>
  <c r="I70" i="1"/>
  <c r="F70" i="1"/>
  <c r="C70" i="1"/>
  <c r="D70" i="1"/>
  <c r="H70" i="1"/>
  <c r="E69" i="1"/>
  <c r="E70" i="1" l="1"/>
  <c r="G71" i="1"/>
  <c r="I71" i="1"/>
  <c r="C71" i="1"/>
  <c r="H71" i="1"/>
  <c r="F71" i="1"/>
  <c r="D71" i="1"/>
  <c r="E71" i="1" l="1"/>
  <c r="G72" i="1"/>
  <c r="I72" i="1"/>
  <c r="F72" i="1"/>
  <c r="C72" i="1"/>
  <c r="H72" i="1"/>
  <c r="D72" i="1"/>
  <c r="E72" i="1" l="1"/>
  <c r="F73" i="1"/>
  <c r="C73" i="1"/>
  <c r="D73" i="1"/>
  <c r="H73" i="1"/>
  <c r="G73" i="1"/>
  <c r="I73" i="1"/>
  <c r="E73" i="1" l="1"/>
  <c r="F74" i="1"/>
  <c r="I74" i="1"/>
  <c r="G74" i="1"/>
  <c r="C74" i="1"/>
  <c r="D74" i="1"/>
  <c r="H74" i="1"/>
  <c r="E74" i="1" l="1"/>
  <c r="F75" i="1"/>
  <c r="C75" i="1"/>
  <c r="H75" i="1"/>
  <c r="G75" i="1"/>
  <c r="I75" i="1"/>
  <c r="D75" i="1"/>
  <c r="E75" i="1" l="1"/>
  <c r="C76" i="1"/>
  <c r="D76" i="1"/>
  <c r="H76" i="1"/>
  <c r="G76" i="1"/>
  <c r="I76" i="1"/>
  <c r="F76" i="1"/>
  <c r="F77" i="1" l="1"/>
  <c r="C77" i="1"/>
  <c r="H77" i="1"/>
  <c r="G77" i="1"/>
  <c r="I77" i="1"/>
  <c r="D77" i="1"/>
  <c r="E76" i="1"/>
  <c r="F78" i="1" l="1"/>
  <c r="C78" i="1"/>
  <c r="D78" i="1"/>
  <c r="H78" i="1"/>
  <c r="G78" i="1"/>
  <c r="I78" i="1"/>
  <c r="E77" i="1"/>
  <c r="E78" i="1" l="1"/>
  <c r="F79" i="1"/>
  <c r="C79" i="1"/>
  <c r="H79" i="1"/>
  <c r="G79" i="1"/>
  <c r="I79" i="1"/>
  <c r="D79" i="1"/>
  <c r="G80" i="1" l="1"/>
  <c r="D80" i="1"/>
  <c r="I80" i="1"/>
  <c r="F80" i="1"/>
  <c r="H80" i="1"/>
  <c r="C80" i="1"/>
  <c r="E79" i="1"/>
  <c r="E80" i="1" l="1"/>
  <c r="G81" i="1"/>
  <c r="I81" i="1"/>
  <c r="H81" i="1"/>
  <c r="F81" i="1"/>
  <c r="C81" i="1"/>
  <c r="D81" i="1"/>
  <c r="F82" i="1" l="1"/>
  <c r="H82" i="1"/>
  <c r="D82" i="1"/>
  <c r="I82" i="1"/>
  <c r="G82" i="1"/>
  <c r="C82" i="1"/>
  <c r="E81" i="1"/>
  <c r="E82" i="1" l="1"/>
  <c r="G83" i="1"/>
  <c r="I83" i="1"/>
  <c r="F83" i="1"/>
  <c r="C83" i="1"/>
  <c r="H83" i="1"/>
  <c r="D83" i="1"/>
  <c r="E83" i="1" l="1"/>
  <c r="G84" i="1"/>
  <c r="I84" i="1"/>
  <c r="C84" i="1"/>
  <c r="F84" i="1"/>
  <c r="D84" i="1"/>
  <c r="H84" i="1"/>
  <c r="E84" i="1" l="1"/>
  <c r="F85" i="1"/>
  <c r="C85" i="1"/>
  <c r="H85" i="1"/>
  <c r="G85" i="1"/>
  <c r="D85" i="1"/>
  <c r="I85" i="1"/>
  <c r="E85" i="1" l="1"/>
  <c r="G86" i="1"/>
  <c r="I86" i="1"/>
  <c r="D86" i="1"/>
  <c r="F86" i="1"/>
  <c r="C86" i="1"/>
  <c r="H86" i="1"/>
  <c r="D87" i="1" l="1"/>
  <c r="H87" i="1"/>
  <c r="G87" i="1"/>
  <c r="I87" i="1"/>
  <c r="F87" i="1"/>
  <c r="C87" i="1"/>
  <c r="E86" i="1"/>
  <c r="E87" i="1" l="1"/>
  <c r="F88" i="1"/>
  <c r="C88" i="1"/>
  <c r="I88" i="1"/>
  <c r="G88" i="1"/>
  <c r="H88" i="1"/>
  <c r="D88" i="1"/>
  <c r="E88" i="1" l="1"/>
  <c r="G89" i="1"/>
  <c r="I89" i="1"/>
  <c r="D89" i="1"/>
  <c r="H89" i="1"/>
  <c r="F89" i="1"/>
  <c r="C89" i="1"/>
  <c r="F90" i="1" l="1"/>
  <c r="I90" i="1"/>
  <c r="G90" i="1"/>
  <c r="C90" i="1"/>
  <c r="D90" i="1"/>
  <c r="H90" i="1"/>
  <c r="E89" i="1"/>
  <c r="G91" i="1" l="1"/>
  <c r="I91" i="1"/>
  <c r="D91" i="1"/>
  <c r="H91" i="1"/>
  <c r="F91" i="1"/>
  <c r="C91" i="1"/>
  <c r="E90" i="1"/>
  <c r="F92" i="1" l="1"/>
  <c r="C92" i="1"/>
  <c r="I92" i="1"/>
  <c r="G92" i="1"/>
  <c r="H92" i="1"/>
  <c r="D92" i="1"/>
  <c r="E91" i="1"/>
  <c r="F93" i="1" l="1"/>
  <c r="C93" i="1"/>
  <c r="G93" i="1"/>
  <c r="I93" i="1"/>
  <c r="D93" i="1"/>
  <c r="H93" i="1"/>
  <c r="E92" i="1"/>
  <c r="G94" i="1" l="1"/>
  <c r="I94" i="1"/>
  <c r="D94" i="1"/>
  <c r="H94" i="1"/>
  <c r="F94" i="1"/>
  <c r="C94" i="1"/>
  <c r="E93" i="1"/>
  <c r="E94" i="1" l="1"/>
  <c r="G95" i="1"/>
  <c r="I95" i="1"/>
  <c r="F95" i="1"/>
  <c r="C95" i="1"/>
  <c r="D95" i="1"/>
  <c r="H95" i="1"/>
  <c r="E95" i="1" l="1"/>
  <c r="F96" i="1"/>
  <c r="I96" i="1"/>
  <c r="H96" i="1"/>
  <c r="G96" i="1"/>
  <c r="C96" i="1"/>
  <c r="D96" i="1"/>
  <c r="G97" i="1" l="1"/>
  <c r="H97" i="1"/>
  <c r="I97" i="1"/>
  <c r="F97" i="1"/>
  <c r="C97" i="1"/>
  <c r="D97" i="1"/>
  <c r="E96" i="1"/>
  <c r="E97" i="1" l="1"/>
  <c r="H98" i="1"/>
  <c r="D98" i="1"/>
  <c r="I98" i="1"/>
  <c r="G98" i="1"/>
  <c r="F98" i="1"/>
  <c r="C98" i="1"/>
  <c r="E98" i="1" l="1"/>
  <c r="G99" i="1"/>
  <c r="I99" i="1"/>
  <c r="F99" i="1"/>
  <c r="C99" i="1"/>
  <c r="D99" i="1"/>
  <c r="H99" i="1"/>
  <c r="E99" i="1" l="1"/>
  <c r="F100" i="1"/>
  <c r="C100" i="1"/>
  <c r="I100" i="1"/>
  <c r="D100" i="1"/>
  <c r="H100" i="1"/>
  <c r="G100" i="1"/>
  <c r="G101" i="1" l="1"/>
  <c r="I101" i="1"/>
  <c r="D101" i="1"/>
  <c r="H101" i="1"/>
  <c r="F101" i="1"/>
  <c r="C101" i="1"/>
  <c r="E100" i="1"/>
  <c r="E101" i="1" l="1"/>
  <c r="F102" i="1"/>
  <c r="C102" i="1"/>
  <c r="D102" i="1"/>
  <c r="I102" i="1"/>
  <c r="G102" i="1"/>
  <c r="H102" i="1"/>
  <c r="G103" i="1" l="1"/>
  <c r="I103" i="1"/>
  <c r="D103" i="1"/>
  <c r="H103" i="1"/>
  <c r="F103" i="1"/>
  <c r="C103" i="1"/>
  <c r="E102" i="1"/>
  <c r="F104" i="1" l="1"/>
  <c r="C104" i="1"/>
  <c r="D104" i="1"/>
  <c r="H104" i="1"/>
  <c r="G104" i="1"/>
  <c r="I104" i="1"/>
  <c r="E103" i="1"/>
  <c r="E104" i="1" l="1"/>
  <c r="G105" i="1"/>
  <c r="I105" i="1"/>
  <c r="F105" i="1"/>
  <c r="C105" i="1"/>
  <c r="H105" i="1"/>
  <c r="D105" i="1"/>
  <c r="E105" i="1" l="1"/>
  <c r="F106" i="1"/>
  <c r="I106" i="1"/>
  <c r="G106" i="1"/>
  <c r="D106" i="1"/>
  <c r="H106" i="1"/>
  <c r="C106" i="1"/>
  <c r="E106" i="1" l="1"/>
  <c r="G107" i="1"/>
  <c r="I107" i="1"/>
  <c r="F107" i="1"/>
  <c r="C107" i="1"/>
  <c r="D107" i="1"/>
  <c r="H107" i="1"/>
  <c r="G108" i="1" l="1"/>
  <c r="H108" i="1"/>
  <c r="D108" i="1"/>
  <c r="F108" i="1"/>
  <c r="C108" i="1"/>
  <c r="I108" i="1"/>
  <c r="E107" i="1"/>
  <c r="E108" i="1" l="1"/>
  <c r="G109" i="1"/>
  <c r="I109" i="1"/>
  <c r="D109" i="1"/>
  <c r="H109" i="1"/>
  <c r="F109" i="1"/>
  <c r="C109" i="1"/>
  <c r="E109" i="1" l="1"/>
  <c r="F110" i="1"/>
  <c r="C110" i="1"/>
  <c r="I110" i="1"/>
  <c r="G110" i="1"/>
  <c r="H110" i="1"/>
  <c r="D110" i="1"/>
  <c r="E110" i="1" l="1"/>
  <c r="F111" i="1"/>
  <c r="C111" i="1"/>
  <c r="I111" i="1"/>
  <c r="G111" i="1"/>
  <c r="H111" i="1"/>
  <c r="D111" i="1"/>
  <c r="E111" i="1" l="1"/>
  <c r="F112" i="1"/>
  <c r="I112" i="1"/>
  <c r="C112" i="1"/>
  <c r="D112" i="1"/>
  <c r="G112" i="1"/>
  <c r="H112" i="1"/>
  <c r="E112" i="1" l="1"/>
  <c r="G113" i="1"/>
  <c r="I113" i="1"/>
  <c r="F113" i="1"/>
  <c r="C113" i="1"/>
  <c r="D113" i="1"/>
  <c r="H113" i="1"/>
  <c r="E113" i="1" l="1"/>
  <c r="G114" i="1"/>
  <c r="C114" i="1"/>
  <c r="H114" i="1"/>
  <c r="F114" i="1"/>
  <c r="I114" i="1"/>
  <c r="D114" i="1"/>
  <c r="F115" i="1" l="1"/>
  <c r="C115" i="1"/>
  <c r="H115" i="1"/>
  <c r="G115" i="1"/>
  <c r="I115" i="1"/>
  <c r="D115" i="1"/>
  <c r="E114" i="1"/>
  <c r="E115" i="1" l="1"/>
  <c r="F116" i="1"/>
  <c r="C116" i="1"/>
  <c r="G116" i="1"/>
  <c r="H116" i="1"/>
  <c r="D116" i="1"/>
  <c r="I116" i="1"/>
  <c r="E116" i="1" l="1"/>
  <c r="F117" i="1"/>
  <c r="C117" i="1"/>
  <c r="D117" i="1"/>
  <c r="H117" i="1"/>
  <c r="G117" i="1"/>
  <c r="I117" i="1"/>
  <c r="E117" i="1" l="1"/>
  <c r="F118" i="1"/>
  <c r="C118" i="1"/>
  <c r="D118" i="1"/>
  <c r="I118" i="1"/>
  <c r="G118" i="1"/>
  <c r="H118" i="1"/>
  <c r="G119" i="1" l="1"/>
  <c r="F119" i="1"/>
  <c r="C119" i="1"/>
  <c r="D119" i="1"/>
  <c r="H119" i="1"/>
  <c r="I119" i="1"/>
  <c r="E118" i="1"/>
  <c r="E119" i="1" l="1"/>
  <c r="F120" i="1"/>
  <c r="C120" i="1"/>
  <c r="G120" i="1"/>
  <c r="D120" i="1"/>
  <c r="I120" i="1"/>
  <c r="H120" i="1"/>
  <c r="E120" i="1" l="1"/>
  <c r="G121" i="1"/>
  <c r="I121" i="1"/>
  <c r="D121" i="1"/>
  <c r="H121" i="1"/>
  <c r="F121" i="1"/>
  <c r="C121" i="1"/>
  <c r="E121" i="1" l="1"/>
  <c r="D122" i="1"/>
  <c r="H122" i="1"/>
  <c r="F122" i="1"/>
  <c r="I122" i="1"/>
  <c r="G122" i="1"/>
  <c r="C122" i="1"/>
  <c r="E122" i="1" l="1"/>
  <c r="G123" i="1"/>
  <c r="I123" i="1"/>
  <c r="H123" i="1"/>
  <c r="F123" i="1"/>
  <c r="C123" i="1"/>
  <c r="D123" i="1"/>
  <c r="E123" i="1" l="1"/>
  <c r="C124" i="1"/>
  <c r="D124" i="1"/>
  <c r="H124" i="1"/>
  <c r="G124" i="1"/>
  <c r="I124" i="1"/>
  <c r="F124" i="1"/>
  <c r="E124" i="1" l="1"/>
  <c r="F125" i="1"/>
  <c r="C125" i="1"/>
  <c r="I125" i="1"/>
  <c r="G125" i="1"/>
  <c r="H125" i="1"/>
  <c r="D125" i="1"/>
  <c r="G126" i="1" l="1"/>
  <c r="H126" i="1"/>
  <c r="I126" i="1"/>
  <c r="F126" i="1"/>
  <c r="C126" i="1"/>
  <c r="D126" i="1"/>
  <c r="E125" i="1"/>
  <c r="E126" i="1" l="1"/>
  <c r="F127" i="1"/>
  <c r="C127" i="1"/>
  <c r="H127" i="1"/>
  <c r="G127" i="1"/>
  <c r="I127" i="1"/>
  <c r="D127" i="1"/>
  <c r="E127" i="1" l="1"/>
  <c r="G128" i="1"/>
  <c r="C128" i="1"/>
  <c r="D128" i="1"/>
  <c r="H128" i="1"/>
  <c r="F128" i="1"/>
  <c r="I128" i="1"/>
  <c r="E128" i="1" l="1"/>
  <c r="F129" i="1"/>
  <c r="C129" i="1"/>
  <c r="D129" i="1"/>
  <c r="H129" i="1"/>
  <c r="G129" i="1"/>
  <c r="I129" i="1"/>
  <c r="G130" i="1" l="1"/>
  <c r="I130" i="1"/>
  <c r="F130" i="1"/>
  <c r="C130" i="1"/>
  <c r="D130" i="1"/>
  <c r="H130" i="1"/>
  <c r="E129" i="1"/>
  <c r="F131" i="1" l="1"/>
  <c r="C131" i="1"/>
  <c r="H131" i="1"/>
  <c r="G131" i="1"/>
  <c r="I131" i="1"/>
  <c r="D131" i="1"/>
  <c r="E130" i="1"/>
  <c r="E131" i="1" l="1"/>
  <c r="F132" i="1"/>
  <c r="C132" i="1"/>
  <c r="I132" i="1"/>
  <c r="H132" i="1"/>
  <c r="D132" i="1"/>
  <c r="G132" i="1"/>
  <c r="E132" i="1" l="1"/>
  <c r="G133" i="1"/>
  <c r="I133" i="1"/>
  <c r="F133" i="1"/>
  <c r="C133" i="1"/>
  <c r="D133" i="1"/>
  <c r="H133" i="1"/>
  <c r="E133" i="1" l="1"/>
  <c r="I134" i="1"/>
  <c r="D134" i="1"/>
  <c r="H134" i="1"/>
  <c r="G134" i="1"/>
  <c r="F134" i="1"/>
  <c r="C134" i="1"/>
  <c r="E134" i="1" l="1"/>
  <c r="G135" i="1"/>
  <c r="I135" i="1"/>
  <c r="D135" i="1"/>
  <c r="H135" i="1"/>
  <c r="F135" i="1"/>
  <c r="C135" i="1"/>
  <c r="E135" i="1" l="1"/>
  <c r="F136" i="1"/>
  <c r="D136" i="1"/>
  <c r="H136" i="1"/>
  <c r="G136" i="1"/>
  <c r="I136" i="1"/>
  <c r="C136" i="1"/>
  <c r="G137" i="1" l="1"/>
  <c r="D137" i="1"/>
  <c r="I137" i="1"/>
  <c r="H137" i="1"/>
  <c r="F137" i="1"/>
  <c r="C137" i="1"/>
  <c r="E136" i="1"/>
  <c r="E137" i="1" l="1"/>
  <c r="G138" i="1"/>
  <c r="C138" i="1"/>
  <c r="D138" i="1"/>
  <c r="H138" i="1"/>
  <c r="F138" i="1"/>
  <c r="I138" i="1"/>
  <c r="E138" i="1" l="1"/>
  <c r="G139" i="1"/>
  <c r="I139" i="1"/>
  <c r="F139" i="1"/>
  <c r="C139" i="1"/>
  <c r="D139" i="1"/>
  <c r="H139" i="1"/>
  <c r="E139" i="1" l="1"/>
  <c r="F140" i="1"/>
  <c r="C140" i="1"/>
  <c r="D140" i="1"/>
  <c r="I140" i="1"/>
  <c r="G140" i="1"/>
  <c r="H140" i="1"/>
  <c r="E140" i="1" l="1"/>
  <c r="G141" i="1"/>
  <c r="I141" i="1"/>
  <c r="H141" i="1"/>
  <c r="F141" i="1"/>
  <c r="C141" i="1"/>
  <c r="D141" i="1"/>
  <c r="F142" i="1" l="1"/>
  <c r="C142" i="1"/>
  <c r="H142" i="1"/>
  <c r="G142" i="1"/>
  <c r="I142" i="1"/>
  <c r="D142" i="1"/>
  <c r="E141" i="1"/>
  <c r="G143" i="1" l="1"/>
  <c r="I143" i="1"/>
  <c r="D143" i="1"/>
  <c r="H143" i="1"/>
  <c r="F143" i="1"/>
  <c r="C143" i="1"/>
  <c r="E142" i="1"/>
  <c r="E143" i="1" l="1"/>
  <c r="G144" i="1"/>
  <c r="C144" i="1"/>
  <c r="H144" i="1"/>
  <c r="I144" i="1"/>
  <c r="D144" i="1"/>
  <c r="F144" i="1"/>
  <c r="E144" i="1" l="1"/>
  <c r="G145" i="1"/>
  <c r="I145" i="1"/>
  <c r="F145" i="1"/>
  <c r="C145" i="1"/>
  <c r="D145" i="1"/>
  <c r="H145" i="1"/>
  <c r="F146" i="1" l="1"/>
  <c r="I146" i="1"/>
  <c r="G146" i="1"/>
  <c r="C146" i="1"/>
  <c r="D146" i="1"/>
  <c r="H146" i="1"/>
  <c r="E145" i="1"/>
  <c r="E146" i="1" l="1"/>
  <c r="G147" i="1"/>
  <c r="I147" i="1"/>
  <c r="F147" i="1"/>
  <c r="C147" i="1"/>
  <c r="D147" i="1"/>
  <c r="H147" i="1"/>
  <c r="E147" i="1" l="1"/>
  <c r="G148" i="1"/>
  <c r="H148" i="1"/>
  <c r="F148" i="1"/>
  <c r="C148" i="1"/>
  <c r="D148" i="1"/>
  <c r="I148" i="1"/>
  <c r="F149" i="1" l="1"/>
  <c r="C149" i="1"/>
  <c r="D149" i="1"/>
  <c r="H149" i="1"/>
  <c r="G149" i="1"/>
  <c r="I149" i="1"/>
  <c r="E148" i="1"/>
  <c r="G150" i="1" l="1"/>
  <c r="I150" i="1"/>
  <c r="H150" i="1"/>
  <c r="F150" i="1"/>
  <c r="C150" i="1"/>
  <c r="D150" i="1"/>
  <c r="E149" i="1"/>
  <c r="E150" i="1" l="1"/>
  <c r="F151" i="1"/>
  <c r="C151" i="1"/>
  <c r="G151" i="1"/>
  <c r="I151" i="1"/>
  <c r="D151" i="1"/>
  <c r="H151" i="1"/>
  <c r="F152" i="1" l="1"/>
  <c r="H152" i="1"/>
  <c r="G152" i="1"/>
  <c r="I152" i="1"/>
  <c r="C152" i="1"/>
  <c r="D152" i="1"/>
  <c r="E151" i="1"/>
  <c r="G153" i="1" l="1"/>
  <c r="H153" i="1"/>
  <c r="F153" i="1"/>
  <c r="I153" i="1"/>
  <c r="C153" i="1"/>
  <c r="D153" i="1"/>
  <c r="E152" i="1"/>
  <c r="F154" i="1" l="1"/>
  <c r="I154" i="1"/>
  <c r="D154" i="1"/>
  <c r="H154" i="1"/>
  <c r="G154" i="1"/>
  <c r="C154" i="1"/>
  <c r="E153" i="1"/>
  <c r="E154" i="1" l="1"/>
  <c r="F155" i="1"/>
  <c r="C155" i="1"/>
  <c r="G155" i="1"/>
  <c r="D155" i="1"/>
  <c r="H155" i="1"/>
  <c r="I155" i="1"/>
  <c r="E155" i="1" l="1"/>
  <c r="F156" i="1"/>
  <c r="C156" i="1"/>
  <c r="D156" i="1"/>
  <c r="I156" i="1"/>
  <c r="G156" i="1"/>
  <c r="H156" i="1"/>
  <c r="G157" i="1" l="1"/>
  <c r="I157" i="1"/>
  <c r="F157" i="1"/>
  <c r="C157" i="1"/>
  <c r="D157" i="1"/>
  <c r="H157" i="1"/>
  <c r="E156" i="1"/>
  <c r="G158" i="1" l="1"/>
  <c r="I158" i="1"/>
  <c r="F158" i="1"/>
  <c r="C158" i="1"/>
  <c r="D158" i="1"/>
  <c r="H158" i="1"/>
  <c r="E157" i="1"/>
  <c r="E158" i="1" l="1"/>
  <c r="G159" i="1"/>
  <c r="I159" i="1"/>
  <c r="F159" i="1"/>
  <c r="C159" i="1"/>
  <c r="D159" i="1"/>
  <c r="H159" i="1"/>
  <c r="E159" i="1" l="1"/>
  <c r="G160" i="1"/>
  <c r="C160" i="1"/>
  <c r="D160" i="1"/>
  <c r="H160" i="1"/>
  <c r="F160" i="1"/>
  <c r="I160" i="1"/>
  <c r="E160" i="1" l="1"/>
  <c r="G161" i="1"/>
  <c r="I161" i="1"/>
  <c r="F161" i="1"/>
  <c r="C161" i="1"/>
  <c r="D161" i="1"/>
  <c r="H161" i="1"/>
  <c r="E161" i="1" l="1"/>
  <c r="D162" i="1"/>
  <c r="I162" i="1"/>
  <c r="G162" i="1"/>
  <c r="H162" i="1"/>
  <c r="F162" i="1"/>
  <c r="C162" i="1"/>
  <c r="D163" i="1" l="1"/>
  <c r="H163" i="1"/>
  <c r="G163" i="1"/>
  <c r="I163" i="1"/>
  <c r="F163" i="1"/>
  <c r="C163" i="1"/>
  <c r="E162" i="1"/>
  <c r="I164" i="1" l="1"/>
  <c r="G164" i="1"/>
  <c r="H164" i="1"/>
  <c r="F164" i="1"/>
  <c r="C164" i="1"/>
  <c r="D164" i="1"/>
  <c r="E163" i="1"/>
  <c r="E164" i="1" l="1"/>
  <c r="H165" i="1"/>
  <c r="G165" i="1"/>
  <c r="I165" i="1"/>
  <c r="F165" i="1"/>
  <c r="C165" i="1"/>
  <c r="D165" i="1"/>
  <c r="E165" i="1" l="1"/>
  <c r="D166" i="1"/>
  <c r="I166" i="1"/>
  <c r="G166" i="1"/>
  <c r="H166" i="1"/>
  <c r="F166" i="1"/>
  <c r="C166" i="1"/>
  <c r="D167" i="1" l="1"/>
  <c r="H167" i="1"/>
  <c r="G167" i="1"/>
  <c r="I167" i="1"/>
  <c r="F167" i="1"/>
  <c r="C167" i="1"/>
  <c r="E166" i="1"/>
  <c r="D168" i="1" l="1"/>
  <c r="H168" i="1"/>
  <c r="G168" i="1"/>
  <c r="I168" i="1"/>
  <c r="F168" i="1"/>
  <c r="C168" i="1"/>
  <c r="E167" i="1"/>
  <c r="I169" i="1" l="1"/>
  <c r="G169" i="1"/>
  <c r="H169" i="1"/>
  <c r="F169" i="1"/>
  <c r="C169" i="1"/>
  <c r="D169" i="1"/>
  <c r="E168" i="1"/>
  <c r="E169" i="1" l="1"/>
  <c r="H170" i="1"/>
  <c r="F170" i="1"/>
  <c r="I170" i="1"/>
  <c r="G170" i="1"/>
  <c r="C170" i="1"/>
  <c r="D170" i="1"/>
  <c r="E170" i="1" l="1"/>
  <c r="D171" i="1"/>
  <c r="H171" i="1"/>
  <c r="G171" i="1"/>
  <c r="I171" i="1"/>
  <c r="F171" i="1"/>
  <c r="C171" i="1"/>
  <c r="D172" i="1" l="1"/>
  <c r="H172" i="1"/>
  <c r="G172" i="1"/>
  <c r="I172" i="1"/>
  <c r="F172" i="1"/>
  <c r="C172" i="1"/>
  <c r="E171" i="1"/>
  <c r="D173" i="1" l="1"/>
  <c r="I173" i="1"/>
  <c r="G173" i="1"/>
  <c r="H173" i="1"/>
  <c r="F173" i="1"/>
  <c r="C173" i="1"/>
  <c r="E172" i="1"/>
  <c r="H174" i="1" l="1"/>
  <c r="G174" i="1"/>
  <c r="I174" i="1"/>
  <c r="F174" i="1"/>
  <c r="C174" i="1"/>
  <c r="D174" i="1"/>
  <c r="E173" i="1"/>
  <c r="E174" i="1" l="1"/>
  <c r="I175" i="1"/>
  <c r="G175" i="1"/>
  <c r="H175" i="1"/>
  <c r="F175" i="1"/>
  <c r="C175" i="1"/>
  <c r="D175" i="1"/>
  <c r="E175" i="1" l="1"/>
  <c r="D176" i="1"/>
  <c r="H176" i="1"/>
  <c r="F176" i="1"/>
  <c r="I176" i="1"/>
  <c r="G176" i="1"/>
  <c r="C176" i="1"/>
  <c r="D177" i="1" l="1"/>
  <c r="I177" i="1"/>
  <c r="G177" i="1"/>
  <c r="H177" i="1"/>
  <c r="F177" i="1"/>
  <c r="C177" i="1"/>
  <c r="E176" i="1"/>
  <c r="D178" i="1" l="1"/>
  <c r="H178" i="1"/>
  <c r="F178" i="1"/>
  <c r="I178" i="1"/>
  <c r="G178" i="1"/>
  <c r="C178" i="1"/>
  <c r="E177" i="1"/>
  <c r="H179" i="1" l="1"/>
  <c r="G179" i="1"/>
  <c r="I179" i="1"/>
  <c r="F179" i="1"/>
  <c r="C179" i="1"/>
  <c r="D179" i="1"/>
  <c r="E178" i="1"/>
  <c r="E179" i="1" l="1"/>
  <c r="H180" i="1"/>
  <c r="G180" i="1"/>
  <c r="I180" i="1"/>
  <c r="F180" i="1"/>
  <c r="C180" i="1"/>
  <c r="D180" i="1"/>
  <c r="E180" i="1" l="1"/>
  <c r="D181" i="1"/>
  <c r="H181" i="1"/>
  <c r="G181" i="1"/>
  <c r="I181" i="1"/>
  <c r="F181" i="1"/>
  <c r="C181" i="1"/>
  <c r="D182" i="1" l="1"/>
  <c r="H182" i="1"/>
  <c r="G182" i="1"/>
  <c r="I182" i="1"/>
  <c r="F182" i="1"/>
  <c r="C182" i="1"/>
  <c r="E181" i="1"/>
  <c r="D183" i="1" l="1"/>
  <c r="H183" i="1"/>
  <c r="G183" i="1"/>
  <c r="I183" i="1"/>
  <c r="F183" i="1"/>
  <c r="C183" i="1"/>
  <c r="E182" i="1"/>
  <c r="I184" i="1" l="1"/>
  <c r="G184" i="1"/>
  <c r="H184" i="1"/>
  <c r="F184" i="1"/>
  <c r="C184" i="1"/>
  <c r="D184" i="1"/>
  <c r="E183" i="1"/>
  <c r="E184" i="1" l="1"/>
  <c r="H185" i="1"/>
  <c r="G185" i="1"/>
  <c r="I185" i="1"/>
  <c r="F185" i="1"/>
  <c r="C185" i="1"/>
  <c r="D185" i="1"/>
  <c r="E185" i="1" l="1"/>
  <c r="D186" i="1"/>
  <c r="H186" i="1"/>
  <c r="F186" i="1"/>
  <c r="I186" i="1"/>
  <c r="G186" i="1"/>
  <c r="C186" i="1"/>
  <c r="D187" i="1" l="1"/>
  <c r="H187" i="1"/>
  <c r="G187" i="1"/>
  <c r="I187" i="1"/>
  <c r="F187" i="1"/>
  <c r="C187" i="1"/>
  <c r="E186" i="1"/>
  <c r="D188" i="1" l="1"/>
  <c r="I188" i="1"/>
  <c r="G188" i="1"/>
  <c r="H188" i="1"/>
  <c r="F188" i="1"/>
  <c r="C188" i="1"/>
  <c r="E187" i="1"/>
  <c r="H189" i="1" l="1"/>
  <c r="G189" i="1"/>
  <c r="I189" i="1"/>
  <c r="F189" i="1"/>
  <c r="C189" i="1"/>
  <c r="D189" i="1"/>
  <c r="E188" i="1"/>
  <c r="I190" i="1" l="1"/>
  <c r="G190" i="1"/>
  <c r="H190" i="1"/>
  <c r="F190" i="1"/>
  <c r="C190" i="1"/>
  <c r="D190" i="1"/>
  <c r="E189" i="1"/>
  <c r="E190" i="1" l="1"/>
  <c r="D191" i="1"/>
  <c r="H191" i="1"/>
  <c r="G191" i="1"/>
  <c r="I191" i="1"/>
  <c r="F191" i="1"/>
  <c r="C191" i="1"/>
  <c r="E191" i="1" l="1"/>
  <c r="D192" i="1"/>
  <c r="H192" i="1"/>
  <c r="F192" i="1"/>
  <c r="I192" i="1"/>
  <c r="G192" i="1"/>
  <c r="C192" i="1"/>
  <c r="E192" i="1" l="1"/>
  <c r="G193" i="1"/>
  <c r="I193" i="1"/>
  <c r="F193" i="1"/>
  <c r="C193" i="1"/>
  <c r="D193" i="1"/>
  <c r="H193" i="1"/>
  <c r="G194" i="1" l="1"/>
  <c r="I194" i="1"/>
  <c r="F194" i="1"/>
  <c r="C194" i="1"/>
  <c r="H194" i="1"/>
  <c r="D194" i="1"/>
  <c r="E193" i="1"/>
  <c r="F195" i="1" l="1"/>
  <c r="C195" i="1"/>
  <c r="H195" i="1"/>
  <c r="G195" i="1"/>
  <c r="I195" i="1"/>
  <c r="D195" i="1"/>
  <c r="E194" i="1"/>
  <c r="E195" i="1" l="1"/>
  <c r="F196" i="1"/>
  <c r="C196" i="1"/>
  <c r="I196" i="1"/>
  <c r="G196" i="1"/>
  <c r="H196" i="1"/>
  <c r="D196" i="1"/>
  <c r="D197" i="1" l="1"/>
  <c r="H197" i="1"/>
  <c r="G197" i="1"/>
  <c r="I197" i="1"/>
  <c r="F197" i="1"/>
  <c r="C197" i="1"/>
  <c r="E196" i="1"/>
  <c r="E197" i="1" l="1"/>
  <c r="G198" i="1"/>
  <c r="I198" i="1"/>
  <c r="D198" i="1"/>
  <c r="H198" i="1"/>
  <c r="F198" i="1"/>
  <c r="C198" i="1"/>
  <c r="E198" i="1" l="1"/>
  <c r="G199" i="1"/>
  <c r="I199" i="1"/>
  <c r="F199" i="1"/>
  <c r="C199" i="1"/>
  <c r="D199" i="1"/>
  <c r="H199" i="1"/>
  <c r="F200" i="1" l="1"/>
  <c r="C200" i="1"/>
  <c r="D200" i="1"/>
  <c r="H200" i="1"/>
  <c r="G200" i="1"/>
  <c r="I200" i="1"/>
  <c r="E199" i="1"/>
  <c r="G201" i="1" l="1"/>
  <c r="H201" i="1"/>
  <c r="F201" i="1"/>
  <c r="C201" i="1"/>
  <c r="D201" i="1"/>
  <c r="I201" i="1"/>
  <c r="E200" i="1"/>
  <c r="E201" i="1" l="1"/>
  <c r="G202" i="1"/>
  <c r="C202" i="1"/>
  <c r="D202" i="1"/>
  <c r="H202" i="1"/>
  <c r="F202" i="1"/>
  <c r="I202" i="1"/>
  <c r="G203" i="1" l="1"/>
  <c r="I203" i="1"/>
  <c r="F203" i="1"/>
  <c r="C203" i="1"/>
  <c r="D203" i="1"/>
  <c r="H203" i="1"/>
  <c r="E202" i="1"/>
  <c r="G204" i="1" l="1"/>
  <c r="H204" i="1"/>
  <c r="F204" i="1"/>
  <c r="C204" i="1"/>
  <c r="D204" i="1"/>
  <c r="I204" i="1"/>
  <c r="E203" i="1"/>
  <c r="E204" i="1" l="1"/>
  <c r="I205" i="1"/>
  <c r="F205" i="1"/>
  <c r="C205" i="1"/>
  <c r="D205" i="1"/>
  <c r="H205" i="1"/>
  <c r="G205" i="1"/>
  <c r="G206" i="1" l="1"/>
  <c r="F206" i="1"/>
  <c r="C206" i="1"/>
  <c r="D206" i="1"/>
  <c r="H206" i="1"/>
  <c r="I206" i="1"/>
  <c r="E205" i="1"/>
  <c r="G207" i="1" l="1"/>
  <c r="I207" i="1"/>
  <c r="F207" i="1"/>
  <c r="C207" i="1"/>
  <c r="D207" i="1"/>
  <c r="H207" i="1"/>
  <c r="E206" i="1"/>
  <c r="F208" i="1" l="1"/>
  <c r="H208" i="1"/>
  <c r="I208" i="1"/>
  <c r="G208" i="1"/>
  <c r="C208" i="1"/>
  <c r="D208" i="1"/>
  <c r="E207" i="1"/>
  <c r="F209" i="1" l="1"/>
  <c r="C209" i="1"/>
  <c r="D209" i="1"/>
  <c r="G209" i="1"/>
  <c r="I209" i="1"/>
  <c r="H209" i="1"/>
  <c r="E208" i="1"/>
  <c r="E209" i="1" l="1"/>
  <c r="F210" i="1"/>
  <c r="H210" i="1"/>
  <c r="G210" i="1"/>
  <c r="C210" i="1"/>
  <c r="D210" i="1"/>
  <c r="I210" i="1"/>
  <c r="E210" i="1" l="1"/>
  <c r="G211" i="1"/>
  <c r="I211" i="1"/>
  <c r="F211" i="1"/>
  <c r="C211" i="1"/>
  <c r="D211" i="1"/>
  <c r="H211" i="1"/>
  <c r="G212" i="1" l="1"/>
  <c r="H212" i="1"/>
  <c r="F212" i="1"/>
  <c r="C212" i="1"/>
  <c r="D212" i="1"/>
  <c r="I212" i="1"/>
  <c r="E211" i="1"/>
  <c r="G213" i="1" l="1"/>
  <c r="I213" i="1"/>
  <c r="F213" i="1"/>
  <c r="C213" i="1"/>
  <c r="D213" i="1"/>
  <c r="H213" i="1"/>
  <c r="E212" i="1"/>
  <c r="G214" i="1" l="1"/>
  <c r="I214" i="1"/>
  <c r="D214" i="1"/>
  <c r="H214" i="1"/>
  <c r="F214" i="1"/>
  <c r="C214" i="1"/>
  <c r="E213" i="1"/>
  <c r="E214" i="1" l="1"/>
  <c r="F215" i="1"/>
  <c r="C215" i="1"/>
  <c r="D215" i="1"/>
  <c r="H215" i="1"/>
  <c r="G215" i="1"/>
  <c r="I215" i="1"/>
  <c r="G216" i="1" l="1"/>
  <c r="H216" i="1"/>
  <c r="F216" i="1"/>
  <c r="C216" i="1"/>
  <c r="D216" i="1"/>
  <c r="I216" i="1"/>
  <c r="E215" i="1"/>
  <c r="G217" i="1" l="1"/>
  <c r="I217" i="1"/>
  <c r="F217" i="1"/>
  <c r="C217" i="1"/>
  <c r="D217" i="1"/>
  <c r="H217" i="1"/>
  <c r="E216" i="1"/>
  <c r="E217" i="1" l="1"/>
  <c r="F218" i="1"/>
  <c r="I218" i="1"/>
  <c r="G218" i="1"/>
  <c r="C218" i="1"/>
  <c r="D218" i="1"/>
  <c r="H218" i="1"/>
  <c r="G219" i="1" l="1"/>
  <c r="I219" i="1"/>
  <c r="F219" i="1"/>
  <c r="C219" i="1"/>
  <c r="D219" i="1"/>
  <c r="H219" i="1"/>
  <c r="E218" i="1"/>
  <c r="E219" i="1" l="1"/>
  <c r="G220" i="1"/>
  <c r="H220" i="1"/>
  <c r="F220" i="1"/>
  <c r="C220" i="1"/>
  <c r="D220" i="1"/>
  <c r="I220" i="1"/>
  <c r="G221" i="1" l="1"/>
  <c r="I221" i="1"/>
  <c r="H221" i="1"/>
  <c r="F221" i="1"/>
  <c r="C221" i="1"/>
  <c r="D221" i="1"/>
  <c r="E220" i="1"/>
  <c r="E221" i="1" l="1"/>
  <c r="F222" i="1"/>
  <c r="D222" i="1"/>
  <c r="I222" i="1"/>
  <c r="G222" i="1"/>
  <c r="H222" i="1"/>
  <c r="C222" i="1"/>
  <c r="G223" i="1" l="1"/>
  <c r="I223" i="1"/>
  <c r="F223" i="1"/>
  <c r="C223" i="1"/>
  <c r="D223" i="1"/>
  <c r="H223" i="1"/>
  <c r="E222" i="1"/>
  <c r="E223" i="1" l="1"/>
  <c r="G224" i="1"/>
  <c r="H224" i="1"/>
  <c r="F224" i="1"/>
  <c r="I224" i="1"/>
  <c r="C224" i="1"/>
  <c r="D224" i="1"/>
  <c r="D225" i="1" l="1"/>
  <c r="H225" i="1"/>
  <c r="G225" i="1"/>
  <c r="I225" i="1"/>
  <c r="F225" i="1"/>
  <c r="C225" i="1"/>
  <c r="E224" i="1"/>
  <c r="H226" i="1" l="1"/>
  <c r="G226" i="1"/>
  <c r="I226" i="1"/>
  <c r="F226" i="1"/>
  <c r="C226" i="1"/>
  <c r="D226" i="1"/>
  <c r="E225" i="1"/>
  <c r="E226" i="1" l="1"/>
  <c r="D227" i="1"/>
  <c r="H227" i="1"/>
  <c r="G227" i="1"/>
  <c r="I227" i="1"/>
  <c r="F227" i="1"/>
  <c r="C227" i="1"/>
  <c r="D228" i="1" l="1"/>
  <c r="H228" i="1"/>
  <c r="G228" i="1"/>
  <c r="I228" i="1"/>
  <c r="F228" i="1"/>
  <c r="C228" i="1"/>
  <c r="E227" i="1"/>
  <c r="D229" i="1" l="1"/>
  <c r="H229" i="1"/>
  <c r="G229" i="1"/>
  <c r="I229" i="1"/>
  <c r="F229" i="1"/>
  <c r="C229" i="1"/>
  <c r="E228" i="1"/>
  <c r="E229" i="1" l="1"/>
  <c r="D230" i="1"/>
  <c r="H230" i="1"/>
  <c r="G230" i="1"/>
  <c r="I230" i="1"/>
  <c r="F230" i="1"/>
  <c r="C230" i="1"/>
  <c r="E230" i="1" l="1"/>
  <c r="H231" i="1"/>
  <c r="G231" i="1"/>
  <c r="I231" i="1"/>
  <c r="F231" i="1"/>
  <c r="C231" i="1"/>
  <c r="D231" i="1"/>
  <c r="D232" i="1" l="1"/>
  <c r="H232" i="1"/>
  <c r="G232" i="1"/>
  <c r="I232" i="1"/>
  <c r="F232" i="1"/>
  <c r="C232" i="1"/>
  <c r="E231" i="1"/>
  <c r="E232" i="1" l="1"/>
  <c r="G233" i="1"/>
  <c r="I233" i="1"/>
  <c r="F233" i="1"/>
  <c r="C233" i="1"/>
  <c r="D233" i="1"/>
  <c r="H233" i="1"/>
  <c r="E233" i="1" l="1"/>
  <c r="F234" i="1"/>
  <c r="I234" i="1"/>
  <c r="H234" i="1"/>
  <c r="G234" i="1"/>
  <c r="C234" i="1"/>
  <c r="D234" i="1"/>
  <c r="F235" i="1" l="1"/>
  <c r="C235" i="1"/>
  <c r="D235" i="1"/>
  <c r="H235" i="1"/>
  <c r="G235" i="1"/>
  <c r="I235" i="1"/>
  <c r="E234" i="1"/>
  <c r="G236" i="1" l="1"/>
  <c r="I236" i="1"/>
  <c r="F236" i="1"/>
  <c r="C236" i="1"/>
  <c r="D236" i="1"/>
  <c r="H236" i="1"/>
  <c r="E235" i="1"/>
  <c r="D237" i="1" l="1"/>
  <c r="H237" i="1"/>
  <c r="G237" i="1"/>
  <c r="I237" i="1"/>
  <c r="F237" i="1"/>
  <c r="C237" i="1"/>
  <c r="E236" i="1"/>
  <c r="E237" i="1" l="1"/>
  <c r="F238" i="1"/>
  <c r="C238" i="1"/>
  <c r="D238" i="1"/>
  <c r="H238" i="1"/>
  <c r="G238" i="1"/>
  <c r="I238" i="1"/>
  <c r="G239" i="1" l="1"/>
  <c r="H239" i="1"/>
  <c r="F239" i="1"/>
  <c r="C239" i="1"/>
  <c r="D239" i="1"/>
  <c r="I239" i="1"/>
  <c r="E238" i="1"/>
  <c r="F240" i="1" l="1"/>
  <c r="I240" i="1"/>
  <c r="G240" i="1"/>
  <c r="C240" i="1"/>
  <c r="D240" i="1"/>
  <c r="H240" i="1"/>
  <c r="E239" i="1"/>
  <c r="G241" i="1" l="1"/>
  <c r="I241" i="1"/>
  <c r="F241" i="1"/>
  <c r="C241" i="1"/>
  <c r="D241" i="1"/>
  <c r="H241" i="1"/>
  <c r="E240" i="1"/>
  <c r="G242" i="1" l="1"/>
  <c r="C242" i="1"/>
  <c r="D242" i="1"/>
  <c r="H242" i="1"/>
  <c r="F242" i="1"/>
  <c r="I242" i="1"/>
  <c r="E241" i="1"/>
  <c r="G243" i="1" l="1"/>
  <c r="I243" i="1"/>
  <c r="F243" i="1"/>
  <c r="C243" i="1"/>
  <c r="D243" i="1"/>
  <c r="H243" i="1"/>
  <c r="E242" i="1"/>
  <c r="G244" i="1" l="1"/>
  <c r="H244" i="1"/>
  <c r="F244" i="1"/>
  <c r="C244" i="1"/>
  <c r="D244" i="1"/>
  <c r="I244" i="1"/>
  <c r="E243" i="1"/>
  <c r="G245" i="1" l="1"/>
  <c r="I245" i="1"/>
  <c r="F245" i="1"/>
  <c r="C245" i="1"/>
  <c r="D245" i="1"/>
  <c r="H245" i="1"/>
  <c r="E244" i="1"/>
  <c r="G246" i="1" l="1"/>
  <c r="I246" i="1"/>
  <c r="F246" i="1"/>
  <c r="C246" i="1"/>
  <c r="D246" i="1"/>
  <c r="H246" i="1"/>
  <c r="E245" i="1"/>
  <c r="G247" i="1" l="1"/>
  <c r="I247" i="1"/>
  <c r="F247" i="1"/>
  <c r="C247" i="1"/>
  <c r="D247" i="1"/>
  <c r="H247" i="1"/>
  <c r="E246" i="1"/>
  <c r="G248" i="1" l="1"/>
  <c r="H248" i="1"/>
  <c r="F248" i="1"/>
  <c r="C248" i="1"/>
  <c r="D248" i="1"/>
  <c r="I248" i="1"/>
  <c r="E247" i="1"/>
  <c r="G249" i="1" l="1"/>
  <c r="I249" i="1"/>
  <c r="F249" i="1"/>
  <c r="C249" i="1"/>
  <c r="D249" i="1"/>
  <c r="H249" i="1"/>
  <c r="E248" i="1"/>
  <c r="F250" i="1" l="1"/>
  <c r="I250" i="1"/>
  <c r="G250" i="1"/>
  <c r="C250" i="1"/>
  <c r="D250" i="1"/>
  <c r="H250" i="1"/>
  <c r="E249" i="1"/>
  <c r="G251" i="1" l="1"/>
  <c r="I251" i="1"/>
  <c r="F251" i="1"/>
  <c r="C251" i="1"/>
  <c r="D251" i="1"/>
  <c r="H251" i="1"/>
  <c r="E250" i="1"/>
  <c r="G252" i="1" l="1"/>
  <c r="H252" i="1"/>
  <c r="F252" i="1"/>
  <c r="C252" i="1"/>
  <c r="D252" i="1"/>
  <c r="I252" i="1"/>
  <c r="E251" i="1"/>
  <c r="G253" i="1" l="1"/>
  <c r="H253" i="1"/>
  <c r="F253" i="1"/>
  <c r="C253" i="1"/>
  <c r="D253" i="1"/>
  <c r="I253" i="1"/>
  <c r="E252" i="1"/>
  <c r="G254" i="1" l="1"/>
  <c r="I254" i="1"/>
  <c r="F254" i="1"/>
  <c r="C254" i="1"/>
  <c r="D254" i="1"/>
  <c r="H254" i="1"/>
  <c r="E253" i="1"/>
  <c r="G255" i="1" l="1"/>
  <c r="I255" i="1"/>
  <c r="F255" i="1"/>
  <c r="C255" i="1"/>
  <c r="H255" i="1"/>
  <c r="D255" i="1"/>
  <c r="E254" i="1"/>
  <c r="F256" i="1" l="1"/>
  <c r="I256" i="1"/>
  <c r="G256" i="1"/>
  <c r="C256" i="1"/>
  <c r="H256" i="1"/>
  <c r="D256" i="1"/>
  <c r="E255" i="1"/>
  <c r="E256" i="1" l="1"/>
  <c r="G257" i="1"/>
  <c r="D257" i="1"/>
  <c r="H257" i="1"/>
  <c r="I257" i="1"/>
  <c r="F257" i="1"/>
  <c r="C257" i="1"/>
  <c r="E257" i="1" l="1"/>
  <c r="G258" i="1"/>
  <c r="I258" i="1"/>
  <c r="F258" i="1"/>
  <c r="D258" i="1"/>
  <c r="H258" i="1"/>
  <c r="C258" i="1"/>
  <c r="E258" i="1" l="1"/>
  <c r="G259" i="1"/>
  <c r="I259" i="1"/>
  <c r="F259" i="1"/>
  <c r="C259" i="1"/>
  <c r="H259" i="1"/>
  <c r="D259" i="1"/>
  <c r="E259" i="1" l="1"/>
  <c r="G260" i="1"/>
  <c r="C260" i="1"/>
  <c r="D260" i="1"/>
  <c r="I260" i="1"/>
  <c r="H260" i="1"/>
  <c r="F260" i="1"/>
  <c r="E260" i="1" l="1"/>
  <c r="F261" i="1"/>
  <c r="C261" i="1"/>
  <c r="D261" i="1"/>
  <c r="H261" i="1"/>
  <c r="G261" i="1"/>
  <c r="I261" i="1"/>
  <c r="E261" i="1" l="1"/>
  <c r="F262" i="1"/>
  <c r="C262" i="1"/>
  <c r="D262" i="1"/>
  <c r="I262" i="1"/>
  <c r="G262" i="1"/>
  <c r="H262" i="1"/>
  <c r="E262" i="1" l="1"/>
  <c r="D263" i="1"/>
  <c r="H263" i="1"/>
  <c r="G263" i="1"/>
  <c r="I263" i="1"/>
  <c r="F263" i="1"/>
  <c r="C263" i="1"/>
  <c r="E263" i="1" l="1"/>
  <c r="F264" i="1"/>
  <c r="C264" i="1"/>
  <c r="H264" i="1"/>
  <c r="G264" i="1"/>
  <c r="I264" i="1"/>
  <c r="D264" i="1"/>
  <c r="E264" i="1" l="1"/>
  <c r="F265" i="1"/>
  <c r="C265" i="1"/>
  <c r="H265" i="1"/>
  <c r="G265" i="1"/>
  <c r="I265" i="1"/>
  <c r="D265" i="1"/>
  <c r="E265" i="1" l="1"/>
  <c r="G266" i="1"/>
  <c r="C266" i="1"/>
  <c r="H266" i="1"/>
  <c r="F266" i="1"/>
  <c r="I266" i="1"/>
  <c r="D266" i="1"/>
  <c r="E266" i="1" l="1"/>
  <c r="F267" i="1"/>
  <c r="C267" i="1"/>
  <c r="D267" i="1"/>
  <c r="G267" i="1"/>
  <c r="H267" i="1"/>
  <c r="I267" i="1"/>
  <c r="E267" i="1" l="1"/>
  <c r="F268" i="1"/>
  <c r="C268" i="1"/>
  <c r="I268" i="1"/>
  <c r="G268" i="1"/>
  <c r="H268" i="1"/>
  <c r="D268" i="1"/>
  <c r="E268" i="1" l="1"/>
  <c r="F269" i="1"/>
  <c r="C269" i="1"/>
  <c r="H269" i="1"/>
  <c r="G269" i="1"/>
  <c r="I269" i="1"/>
  <c r="D269" i="1"/>
  <c r="E269" i="1" l="1"/>
  <c r="F270" i="1"/>
  <c r="C270" i="1"/>
  <c r="H270" i="1"/>
  <c r="G270" i="1"/>
  <c r="I270" i="1"/>
  <c r="D270" i="1"/>
  <c r="E270" i="1" l="1"/>
  <c r="F271" i="1"/>
  <c r="C271" i="1"/>
  <c r="H271" i="1"/>
  <c r="G271" i="1"/>
  <c r="I271" i="1"/>
  <c r="D271" i="1"/>
  <c r="E271" i="1" l="1"/>
  <c r="G272" i="1"/>
  <c r="C272" i="1"/>
  <c r="I272" i="1"/>
  <c r="F272" i="1"/>
  <c r="H272" i="1"/>
  <c r="D272" i="1"/>
  <c r="E272" i="1" l="1"/>
  <c r="F273" i="1"/>
  <c r="C273" i="1"/>
  <c r="H273" i="1"/>
  <c r="G273" i="1"/>
  <c r="I273" i="1"/>
  <c r="D273" i="1"/>
  <c r="E273" i="1" l="1"/>
  <c r="G274" i="1"/>
  <c r="C274" i="1"/>
  <c r="H274" i="1"/>
  <c r="F274" i="1"/>
  <c r="I274" i="1"/>
  <c r="D274" i="1"/>
  <c r="E274" i="1" l="1"/>
  <c r="F275" i="1"/>
  <c r="C275" i="1"/>
  <c r="D275" i="1"/>
  <c r="H275" i="1"/>
  <c r="G275" i="1"/>
  <c r="I275" i="1"/>
  <c r="E275" i="1" l="1"/>
  <c r="F276" i="1"/>
  <c r="C276" i="1"/>
  <c r="I276" i="1"/>
  <c r="G276" i="1"/>
  <c r="H276" i="1"/>
  <c r="D276" i="1"/>
  <c r="E276" i="1" l="1"/>
  <c r="F277" i="1"/>
  <c r="C277" i="1"/>
  <c r="H277" i="1"/>
  <c r="G277" i="1"/>
  <c r="I277" i="1"/>
  <c r="D277" i="1"/>
  <c r="E277" i="1" l="1"/>
  <c r="F278" i="1"/>
  <c r="C278" i="1"/>
  <c r="H278" i="1"/>
  <c r="G278" i="1"/>
  <c r="I278" i="1"/>
  <c r="D278" i="1"/>
  <c r="E278" i="1" l="1"/>
  <c r="F279" i="1"/>
  <c r="C279" i="1"/>
  <c r="H279" i="1"/>
  <c r="G279" i="1"/>
  <c r="I279" i="1"/>
  <c r="D279" i="1"/>
  <c r="E279" i="1" l="1"/>
  <c r="F280" i="1"/>
  <c r="C280" i="1"/>
  <c r="I280" i="1"/>
  <c r="G280" i="1"/>
  <c r="H280" i="1"/>
  <c r="D280" i="1"/>
  <c r="E280" i="1" l="1"/>
  <c r="F281" i="1"/>
  <c r="C281" i="1"/>
  <c r="H281" i="1"/>
  <c r="G281" i="1"/>
  <c r="I281" i="1"/>
  <c r="D281" i="1"/>
  <c r="E281" i="1" l="1"/>
  <c r="G282" i="1"/>
  <c r="C282" i="1"/>
  <c r="D282" i="1"/>
  <c r="H282" i="1"/>
  <c r="F282" i="1"/>
  <c r="I282" i="1"/>
  <c r="E282" i="1" l="1"/>
  <c r="F283" i="1"/>
  <c r="C283" i="1"/>
  <c r="H283" i="1"/>
  <c r="G283" i="1"/>
  <c r="I283" i="1"/>
  <c r="D283" i="1"/>
  <c r="E283" i="1" l="1"/>
  <c r="F284" i="1"/>
  <c r="C284" i="1"/>
  <c r="I284" i="1"/>
  <c r="G284" i="1"/>
  <c r="H284" i="1"/>
  <c r="D284" i="1"/>
  <c r="E284" i="1" l="1"/>
  <c r="F285" i="1"/>
  <c r="C285" i="1"/>
  <c r="H285" i="1"/>
  <c r="G285" i="1"/>
  <c r="I285" i="1"/>
  <c r="D285" i="1"/>
  <c r="E285" i="1" l="1"/>
  <c r="F286" i="1"/>
  <c r="C286" i="1"/>
  <c r="H286" i="1"/>
  <c r="G286" i="1"/>
  <c r="I286" i="1"/>
  <c r="D286" i="1"/>
  <c r="E286" i="1" l="1"/>
  <c r="F287" i="1"/>
  <c r="C287" i="1"/>
  <c r="D287" i="1"/>
  <c r="I287" i="1"/>
  <c r="G287" i="1"/>
  <c r="H287" i="1"/>
  <c r="E287" i="1" l="1"/>
  <c r="G288" i="1"/>
  <c r="C288" i="1"/>
  <c r="H288" i="1"/>
  <c r="F288" i="1"/>
  <c r="I288" i="1"/>
  <c r="D288" i="1"/>
  <c r="E288" i="1" l="1"/>
  <c r="F289" i="1"/>
  <c r="C289" i="1"/>
  <c r="I289" i="1"/>
  <c r="G289" i="1"/>
  <c r="H289" i="1"/>
  <c r="D289" i="1"/>
  <c r="E289" i="1" l="1"/>
  <c r="F290" i="1"/>
  <c r="C290" i="1"/>
  <c r="I290" i="1"/>
  <c r="G290" i="1"/>
  <c r="H290" i="1"/>
  <c r="D290" i="1"/>
  <c r="E290" i="1" l="1"/>
  <c r="F291" i="1"/>
  <c r="C291" i="1"/>
  <c r="D291" i="1"/>
  <c r="H291" i="1"/>
  <c r="G291" i="1"/>
  <c r="I291" i="1"/>
  <c r="E291" i="1" l="1"/>
  <c r="F292" i="1"/>
  <c r="C292" i="1"/>
  <c r="I292" i="1"/>
  <c r="G292" i="1"/>
  <c r="H292" i="1"/>
  <c r="D292" i="1"/>
  <c r="E292" i="1" l="1"/>
  <c r="F293" i="1"/>
  <c r="C293" i="1"/>
  <c r="H293" i="1"/>
  <c r="G293" i="1"/>
  <c r="I293" i="1"/>
  <c r="D293" i="1"/>
  <c r="E293" i="1" l="1"/>
  <c r="F294" i="1"/>
  <c r="C294" i="1"/>
  <c r="H294" i="1"/>
  <c r="G294" i="1"/>
  <c r="I294" i="1"/>
  <c r="D294" i="1"/>
  <c r="E294" i="1" l="1"/>
  <c r="F295" i="1"/>
  <c r="C295" i="1"/>
  <c r="D295" i="1"/>
  <c r="H295" i="1"/>
  <c r="G295" i="1"/>
  <c r="I295" i="1"/>
  <c r="E295" i="1" l="1"/>
  <c r="C296" i="1"/>
  <c r="D296" i="1"/>
  <c r="H296" i="1"/>
  <c r="G296" i="1"/>
  <c r="I296" i="1"/>
  <c r="F296" i="1"/>
  <c r="F297" i="1" l="1"/>
  <c r="C297" i="1"/>
  <c r="I297" i="1"/>
  <c r="G297" i="1"/>
  <c r="H297" i="1"/>
  <c r="D297" i="1"/>
  <c r="E296" i="1"/>
  <c r="E297" i="1" l="1"/>
  <c r="G298" i="1"/>
  <c r="H298" i="1"/>
  <c r="F298" i="1"/>
  <c r="I298" i="1"/>
  <c r="C298" i="1"/>
  <c r="D298" i="1"/>
  <c r="E298" i="1" l="1"/>
  <c r="F299" i="1"/>
  <c r="C299" i="1"/>
  <c r="H299" i="1"/>
  <c r="G299" i="1"/>
  <c r="I299" i="1"/>
  <c r="D299" i="1"/>
  <c r="E299" i="1" l="1"/>
  <c r="F300" i="1"/>
  <c r="C300" i="1"/>
  <c r="D300" i="1"/>
  <c r="H300" i="1"/>
  <c r="G300" i="1"/>
  <c r="I300" i="1"/>
  <c r="E300" i="1" l="1"/>
  <c r="G301" i="1"/>
  <c r="H301" i="1"/>
  <c r="D301" i="1"/>
  <c r="I301" i="1"/>
  <c r="F301" i="1"/>
  <c r="C301" i="1"/>
  <c r="E301" i="1" l="1"/>
  <c r="F302" i="1"/>
  <c r="C302" i="1"/>
  <c r="H302" i="1"/>
  <c r="G302" i="1"/>
  <c r="I302" i="1"/>
  <c r="D302" i="1"/>
  <c r="F303" i="1" l="1"/>
  <c r="C303" i="1"/>
  <c r="I303" i="1"/>
  <c r="G303" i="1"/>
  <c r="H303" i="1"/>
  <c r="D303" i="1"/>
  <c r="E302" i="1"/>
  <c r="E303" i="1" l="1"/>
  <c r="G304" i="1"/>
  <c r="C304" i="1"/>
  <c r="H304" i="1"/>
  <c r="F304" i="1"/>
  <c r="I304" i="1"/>
  <c r="D304" i="1"/>
  <c r="E304" i="1" l="1"/>
  <c r="F305" i="1"/>
  <c r="C305" i="1"/>
  <c r="D305" i="1"/>
  <c r="H305" i="1"/>
  <c r="I305" i="1"/>
  <c r="G305" i="1"/>
  <c r="E305" i="1" l="1"/>
  <c r="F306" i="1"/>
  <c r="H306" i="1"/>
  <c r="G306" i="1"/>
  <c r="C306" i="1"/>
  <c r="D306" i="1"/>
  <c r="I306" i="1"/>
  <c r="G307" i="1" l="1"/>
  <c r="I307" i="1"/>
  <c r="D307" i="1"/>
  <c r="H307" i="1"/>
  <c r="F307" i="1"/>
  <c r="C307" i="1"/>
  <c r="E306" i="1"/>
  <c r="E307" i="1" l="1"/>
  <c r="F308" i="1"/>
  <c r="C308" i="1"/>
  <c r="I308" i="1"/>
  <c r="G308" i="1"/>
  <c r="H308" i="1"/>
  <c r="D308" i="1"/>
  <c r="F309" i="1" l="1"/>
  <c r="C309" i="1"/>
  <c r="H309" i="1"/>
  <c r="G309" i="1"/>
  <c r="I309" i="1"/>
  <c r="D309" i="1"/>
  <c r="E308" i="1"/>
  <c r="E309" i="1" l="1"/>
  <c r="C310" i="1"/>
  <c r="D310" i="1"/>
  <c r="H310" i="1"/>
  <c r="G310" i="1"/>
  <c r="I310" i="1"/>
  <c r="F310" i="1"/>
  <c r="G311" i="1" l="1"/>
  <c r="I311" i="1"/>
  <c r="F311" i="1"/>
  <c r="C311" i="1"/>
  <c r="H311" i="1"/>
  <c r="D311" i="1"/>
  <c r="E310" i="1"/>
  <c r="E311" i="1" l="1"/>
  <c r="G312" i="1"/>
  <c r="I312" i="1"/>
  <c r="C312" i="1"/>
  <c r="D312" i="1"/>
  <c r="H312" i="1"/>
  <c r="F312" i="1"/>
  <c r="E312" i="1" l="1"/>
  <c r="G313" i="1"/>
  <c r="I313" i="1"/>
  <c r="D313" i="1"/>
  <c r="H313" i="1"/>
  <c r="F313" i="1"/>
  <c r="C313" i="1"/>
  <c r="E313" i="1" l="1"/>
  <c r="D314" i="1"/>
  <c r="H314" i="1"/>
  <c r="F314" i="1"/>
  <c r="I314" i="1"/>
  <c r="G314" i="1"/>
  <c r="C314" i="1"/>
  <c r="E314" i="1" l="1"/>
  <c r="G315" i="1"/>
  <c r="I315" i="1"/>
  <c r="C315" i="1"/>
  <c r="D315" i="1"/>
  <c r="H315" i="1"/>
  <c r="F315" i="1"/>
  <c r="E315" i="1" l="1"/>
  <c r="F316" i="1"/>
  <c r="C316" i="1"/>
  <c r="D316" i="1"/>
  <c r="G316" i="1"/>
  <c r="H316" i="1"/>
  <c r="I316" i="1"/>
  <c r="F317" i="1" l="1"/>
  <c r="C317" i="1"/>
  <c r="D317" i="1"/>
  <c r="I317" i="1"/>
  <c r="G317" i="1"/>
  <c r="H317" i="1"/>
  <c r="E316" i="1"/>
  <c r="E317" i="1" l="1"/>
  <c r="H318" i="1"/>
  <c r="F318" i="1"/>
  <c r="D318" i="1"/>
  <c r="I318" i="1"/>
  <c r="G318" i="1"/>
  <c r="C318" i="1"/>
  <c r="E318" i="1" l="1"/>
  <c r="I319" i="1"/>
  <c r="C319" i="1"/>
  <c r="D319" i="1"/>
  <c r="H319" i="1"/>
  <c r="G319" i="1"/>
  <c r="F319" i="1"/>
  <c r="E319" i="1" l="1"/>
  <c r="C320" i="1"/>
  <c r="D320" i="1"/>
  <c r="H320" i="1"/>
  <c r="F320" i="1"/>
  <c r="I320" i="1"/>
  <c r="G320" i="1"/>
  <c r="G321" i="1" l="1"/>
  <c r="I321" i="1"/>
  <c r="D321" i="1"/>
  <c r="H321" i="1"/>
  <c r="F321" i="1"/>
  <c r="C321" i="1"/>
  <c r="E320" i="1"/>
  <c r="E321" i="1" l="1"/>
  <c r="F322" i="1"/>
  <c r="C322" i="1"/>
  <c r="I322" i="1"/>
  <c r="G322" i="1"/>
  <c r="H322" i="1"/>
  <c r="D322" i="1"/>
  <c r="F323" i="1" l="1"/>
  <c r="C323" i="1"/>
  <c r="H323" i="1"/>
  <c r="G323" i="1"/>
  <c r="I323" i="1"/>
  <c r="D323" i="1"/>
  <c r="E322" i="1"/>
  <c r="E323" i="1" l="1"/>
  <c r="F324" i="1"/>
  <c r="C324" i="1"/>
  <c r="D324" i="1"/>
  <c r="I324" i="1"/>
  <c r="G324" i="1"/>
  <c r="H324" i="1"/>
  <c r="E324" i="1" l="1"/>
  <c r="G325" i="1"/>
  <c r="I325" i="1"/>
  <c r="F325" i="1"/>
  <c r="C325" i="1"/>
  <c r="H325" i="1"/>
  <c r="D325" i="1"/>
  <c r="G326" i="1" l="1"/>
  <c r="I326" i="1"/>
  <c r="C326" i="1"/>
  <c r="D326" i="1"/>
  <c r="H326" i="1"/>
  <c r="F326" i="1"/>
  <c r="E325" i="1"/>
  <c r="E326" i="1" l="1"/>
  <c r="G327" i="1"/>
  <c r="I327" i="1"/>
  <c r="D327" i="1"/>
  <c r="H327" i="1"/>
  <c r="F327" i="1"/>
  <c r="C327" i="1"/>
  <c r="E327" i="1" l="1"/>
  <c r="F328" i="1"/>
  <c r="C328" i="1"/>
  <c r="D328" i="1"/>
  <c r="H328" i="1"/>
  <c r="G328" i="1"/>
  <c r="I328" i="1"/>
  <c r="F329" i="1" l="1"/>
  <c r="C329" i="1"/>
  <c r="D329" i="1"/>
  <c r="I329" i="1"/>
  <c r="G329" i="1"/>
  <c r="H329" i="1"/>
  <c r="E328" i="1"/>
  <c r="E329" i="1" l="1"/>
  <c r="F330" i="1"/>
  <c r="I330" i="1"/>
  <c r="G330" i="1"/>
  <c r="C330" i="1"/>
  <c r="H330" i="1"/>
  <c r="D330" i="1"/>
  <c r="E330" i="1" l="1"/>
  <c r="D331" i="1"/>
  <c r="H331" i="1"/>
  <c r="G331" i="1"/>
  <c r="I331" i="1"/>
  <c r="F331" i="1"/>
  <c r="C331" i="1"/>
  <c r="E331" i="1" l="1"/>
  <c r="I332" i="1"/>
  <c r="D332" i="1"/>
  <c r="H332" i="1"/>
  <c r="G332" i="1"/>
  <c r="F332" i="1"/>
  <c r="C332" i="1"/>
  <c r="E332" i="1" l="1"/>
  <c r="G333" i="1"/>
  <c r="I333" i="1"/>
  <c r="D333" i="1"/>
  <c r="H333" i="1"/>
  <c r="F333" i="1"/>
  <c r="C333" i="1"/>
  <c r="E333" i="1" l="1"/>
  <c r="D334" i="1"/>
  <c r="H334" i="1"/>
  <c r="G334" i="1"/>
  <c r="I334" i="1"/>
  <c r="F334" i="1"/>
  <c r="C334" i="1"/>
  <c r="E334" i="1" l="1"/>
  <c r="F335" i="1"/>
  <c r="D335" i="1"/>
  <c r="H335" i="1"/>
  <c r="G335" i="1"/>
  <c r="I335" i="1"/>
  <c r="C335" i="1"/>
  <c r="E335" i="1" l="1"/>
  <c r="F336" i="1"/>
  <c r="I336" i="1"/>
  <c r="G336" i="1"/>
  <c r="C336" i="1"/>
  <c r="D336" i="1"/>
  <c r="H336" i="1"/>
  <c r="F337" i="1" l="1"/>
  <c r="C337" i="1"/>
  <c r="D337" i="1"/>
  <c r="H337" i="1"/>
  <c r="I337" i="1"/>
  <c r="G337" i="1"/>
  <c r="E336" i="1"/>
  <c r="E337" i="1" l="1"/>
  <c r="G338" i="1"/>
  <c r="H338" i="1"/>
  <c r="F338" i="1"/>
  <c r="C338" i="1"/>
  <c r="D338" i="1"/>
  <c r="I338" i="1"/>
  <c r="G339" i="1" l="1"/>
  <c r="I339" i="1"/>
  <c r="F339" i="1"/>
  <c r="C339" i="1"/>
  <c r="H339" i="1"/>
  <c r="D339" i="1"/>
  <c r="E338" i="1"/>
  <c r="E339" i="1" l="1"/>
  <c r="D340" i="1"/>
  <c r="H340" i="1"/>
  <c r="G340" i="1"/>
  <c r="I340" i="1"/>
  <c r="F340" i="1"/>
  <c r="C340" i="1"/>
  <c r="E340" i="1" l="1"/>
  <c r="F341" i="1"/>
  <c r="I341" i="1"/>
  <c r="D341" i="1"/>
  <c r="H341" i="1"/>
  <c r="G341" i="1"/>
  <c r="C341" i="1"/>
  <c r="E341" i="1" l="1"/>
  <c r="F342" i="1"/>
  <c r="C342" i="1"/>
  <c r="D342" i="1"/>
  <c r="H342" i="1"/>
  <c r="G342" i="1"/>
  <c r="I342" i="1"/>
  <c r="F343" i="1" l="1"/>
  <c r="D343" i="1"/>
  <c r="H343" i="1"/>
  <c r="G343" i="1"/>
  <c r="I343" i="1"/>
  <c r="C343" i="1"/>
  <c r="E342" i="1"/>
  <c r="E343" i="1" l="1"/>
  <c r="F344" i="1"/>
  <c r="C344" i="1"/>
  <c r="D344" i="1"/>
  <c r="H344" i="1"/>
  <c r="G344" i="1"/>
  <c r="I344" i="1"/>
  <c r="C345" i="1" l="1"/>
  <c r="D345" i="1"/>
  <c r="I345" i="1"/>
  <c r="G345" i="1"/>
  <c r="H345" i="1"/>
  <c r="F345" i="1"/>
  <c r="E344" i="1"/>
  <c r="F346" i="1" l="1"/>
  <c r="I346" i="1"/>
  <c r="C346" i="1"/>
  <c r="D346" i="1"/>
  <c r="H346" i="1"/>
  <c r="G346" i="1"/>
  <c r="E345" i="1"/>
  <c r="E346" i="1" l="1"/>
  <c r="G347" i="1"/>
  <c r="I347" i="1"/>
  <c r="F347" i="1"/>
  <c r="C347" i="1"/>
  <c r="H347" i="1"/>
  <c r="D347" i="1"/>
  <c r="E347" i="1" l="1"/>
  <c r="G348" i="1"/>
  <c r="I348" i="1"/>
  <c r="C348" i="1"/>
  <c r="D348" i="1"/>
  <c r="H348" i="1"/>
  <c r="F348" i="1"/>
  <c r="E348" i="1" l="1"/>
  <c r="G349" i="1"/>
  <c r="I349" i="1"/>
  <c r="F349" i="1"/>
  <c r="C349" i="1"/>
  <c r="D349" i="1"/>
  <c r="H349" i="1"/>
  <c r="E349" i="1" l="1"/>
  <c r="G350" i="1"/>
  <c r="I350" i="1"/>
  <c r="F350" i="1"/>
  <c r="C350" i="1"/>
  <c r="H350" i="1"/>
  <c r="D350" i="1"/>
  <c r="E350" i="1" l="1"/>
  <c r="F351" i="1"/>
  <c r="C351" i="1"/>
  <c r="D351" i="1"/>
  <c r="H351" i="1"/>
  <c r="G351" i="1"/>
  <c r="I351" i="1"/>
  <c r="E351" i="1" l="1"/>
  <c r="F352" i="1"/>
  <c r="C352" i="1"/>
  <c r="D352" i="1"/>
  <c r="H352" i="1"/>
  <c r="I352" i="1"/>
  <c r="G352" i="1"/>
  <c r="E352" i="1" l="1"/>
  <c r="F353" i="1"/>
  <c r="C353" i="1"/>
  <c r="D353" i="1"/>
  <c r="I353" i="1"/>
  <c r="G353" i="1"/>
  <c r="H353" i="1"/>
  <c r="E353" i="1" l="1"/>
  <c r="G354" i="1"/>
  <c r="D354" i="1"/>
  <c r="H354" i="1"/>
  <c r="I354" i="1"/>
  <c r="F354" i="1"/>
  <c r="C354" i="1"/>
  <c r="E354" i="1" l="1"/>
  <c r="F355" i="1"/>
  <c r="C355" i="1"/>
  <c r="D355" i="1"/>
  <c r="H355" i="1"/>
  <c r="G355" i="1"/>
  <c r="I355" i="1"/>
  <c r="E355" i="1" l="1"/>
  <c r="C356" i="1"/>
  <c r="D356" i="1"/>
  <c r="H356" i="1"/>
  <c r="G356" i="1"/>
  <c r="I356" i="1"/>
  <c r="F356" i="1"/>
  <c r="E356" i="1" l="1"/>
  <c r="G357" i="1"/>
  <c r="D357" i="1"/>
  <c r="H357" i="1"/>
  <c r="F357" i="1"/>
  <c r="I357" i="1"/>
  <c r="C357" i="1"/>
  <c r="E357" i="1" l="1"/>
  <c r="F358" i="1"/>
  <c r="C358" i="1"/>
  <c r="D358" i="1"/>
  <c r="H358" i="1"/>
  <c r="G358" i="1"/>
  <c r="I358" i="1"/>
  <c r="E358" i="1" l="1"/>
  <c r="F359" i="1"/>
  <c r="C359" i="1"/>
  <c r="H359" i="1"/>
  <c r="I359" i="1"/>
  <c r="D359" i="1"/>
  <c r="G359" i="1"/>
  <c r="F360" i="1" l="1"/>
  <c r="C360" i="1"/>
  <c r="D360" i="1"/>
  <c r="H360" i="1"/>
  <c r="G360" i="1"/>
  <c r="I360" i="1"/>
  <c r="E359" i="1"/>
  <c r="D361" i="1" l="1"/>
  <c r="I361" i="1"/>
  <c r="F361" i="1"/>
  <c r="H361" i="1"/>
  <c r="G361" i="1"/>
  <c r="C361" i="1"/>
  <c r="E360" i="1"/>
  <c r="E361" i="1" l="1"/>
  <c r="G362" i="1"/>
  <c r="H362" i="1"/>
  <c r="I362" i="1"/>
  <c r="F362" i="1"/>
  <c r="C362" i="1"/>
  <c r="D362" i="1"/>
  <c r="E362" i="1" l="1"/>
  <c r="G363" i="1"/>
  <c r="I363" i="1"/>
  <c r="F363" i="1"/>
  <c r="C363" i="1"/>
  <c r="D363" i="1"/>
  <c r="H363" i="1"/>
  <c r="G364" i="1" l="1"/>
  <c r="I364" i="1"/>
  <c r="C364" i="1"/>
  <c r="H364" i="1"/>
  <c r="F364" i="1"/>
  <c r="D364" i="1"/>
  <c r="E363" i="1"/>
  <c r="E364" i="1" l="1"/>
  <c r="F365" i="1"/>
  <c r="I365" i="1"/>
  <c r="D365" i="1"/>
  <c r="G365" i="1"/>
  <c r="C365" i="1"/>
  <c r="H365" i="1"/>
  <c r="F366" i="1" l="1"/>
  <c r="C366" i="1"/>
  <c r="H366" i="1"/>
  <c r="G366" i="1"/>
  <c r="I366" i="1"/>
  <c r="D366" i="1"/>
  <c r="E365" i="1"/>
  <c r="E366" i="1" l="1"/>
  <c r="H367" i="1"/>
  <c r="G367" i="1"/>
  <c r="I367" i="1"/>
  <c r="F367" i="1"/>
  <c r="C367" i="1"/>
  <c r="D367" i="1"/>
  <c r="E367" i="1" l="1"/>
  <c r="G368" i="1"/>
  <c r="I368" i="1"/>
  <c r="H368" i="1"/>
  <c r="F368" i="1"/>
  <c r="C368" i="1"/>
  <c r="D368" i="1"/>
  <c r="E368" i="1" l="1"/>
  <c r="F369" i="1"/>
  <c r="C369" i="1"/>
  <c r="H369" i="1"/>
  <c r="D369" i="1"/>
  <c r="G369" i="1"/>
  <c r="I369" i="1"/>
  <c r="E369" i="1" l="1"/>
  <c r="G370" i="1"/>
  <c r="I370" i="1"/>
  <c r="D370" i="1"/>
  <c r="H370" i="1"/>
  <c r="F370" i="1"/>
  <c r="C370" i="1"/>
  <c r="E370" i="1" l="1"/>
  <c r="F371" i="1"/>
  <c r="C371" i="1"/>
  <c r="D371" i="1"/>
  <c r="I371" i="1"/>
  <c r="G371" i="1"/>
  <c r="H371" i="1"/>
  <c r="F372" i="1" l="1"/>
  <c r="C372" i="1"/>
  <c r="H372" i="1"/>
  <c r="I372" i="1"/>
  <c r="D372" i="1"/>
  <c r="G372" i="1"/>
  <c r="E371" i="1"/>
  <c r="E372" i="1" l="1"/>
  <c r="F373" i="1"/>
  <c r="H373" i="1"/>
  <c r="I373" i="1"/>
  <c r="G373" i="1"/>
  <c r="C373" i="1"/>
  <c r="D373" i="1"/>
  <c r="E373" i="1" l="1"/>
  <c r="G374" i="1"/>
  <c r="C374" i="1"/>
  <c r="D374" i="1"/>
  <c r="H374" i="1"/>
  <c r="I374" i="1"/>
  <c r="F374" i="1"/>
  <c r="E374" i="1" l="1"/>
  <c r="G375" i="1"/>
  <c r="I375" i="1"/>
  <c r="F375" i="1"/>
  <c r="C375" i="1"/>
  <c r="D375" i="1"/>
  <c r="H375" i="1"/>
  <c r="E375" i="1" l="1"/>
  <c r="G376" i="1"/>
  <c r="I376" i="1"/>
  <c r="F376" i="1"/>
  <c r="C376" i="1"/>
  <c r="D376" i="1"/>
  <c r="H376" i="1"/>
  <c r="F377" i="1" l="1"/>
  <c r="H377" i="1"/>
  <c r="D377" i="1"/>
  <c r="G377" i="1"/>
  <c r="C377" i="1"/>
  <c r="I377" i="1"/>
  <c r="E376" i="1"/>
  <c r="E377" i="1" l="1"/>
  <c r="G378" i="1"/>
  <c r="I378" i="1"/>
  <c r="F378" i="1"/>
  <c r="C378" i="1"/>
  <c r="H378" i="1"/>
  <c r="D378" i="1"/>
  <c r="E378" i="1" l="1"/>
  <c r="D379" i="1"/>
  <c r="H379" i="1"/>
  <c r="G379" i="1"/>
  <c r="I379" i="1"/>
  <c r="F379" i="1"/>
  <c r="C379" i="1"/>
  <c r="E379" i="1" l="1"/>
  <c r="F380" i="1"/>
  <c r="C380" i="1"/>
  <c r="D380" i="1"/>
  <c r="H380" i="1"/>
  <c r="G380" i="1"/>
  <c r="I380" i="1"/>
  <c r="F381" i="1" l="1"/>
  <c r="H381" i="1"/>
  <c r="D381" i="1"/>
  <c r="G381" i="1"/>
  <c r="C381" i="1"/>
  <c r="I381" i="1"/>
  <c r="E380" i="1"/>
  <c r="E381" i="1" l="1"/>
  <c r="I382" i="1"/>
  <c r="F382" i="1"/>
  <c r="C382" i="1"/>
  <c r="D382" i="1"/>
  <c r="H382" i="1"/>
  <c r="G382" i="1"/>
  <c r="F383" i="1" l="1"/>
  <c r="C383" i="1"/>
  <c r="D383" i="1"/>
  <c r="H383" i="1"/>
  <c r="G383" i="1"/>
  <c r="I383" i="1"/>
  <c r="E382" i="1"/>
  <c r="E383" i="1" l="1"/>
  <c r="D384" i="1"/>
  <c r="H384" i="1"/>
  <c r="G384" i="1"/>
  <c r="I384" i="1"/>
  <c r="F384" i="1"/>
  <c r="C384" i="1"/>
  <c r="E384" i="1" l="1"/>
  <c r="G385" i="1"/>
  <c r="I385" i="1"/>
  <c r="D385" i="1"/>
  <c r="H385" i="1"/>
  <c r="F385" i="1"/>
  <c r="C385" i="1"/>
  <c r="E385" i="1" l="1"/>
  <c r="F386" i="1"/>
  <c r="C386" i="1"/>
  <c r="D386" i="1"/>
  <c r="H386" i="1"/>
  <c r="G386" i="1"/>
  <c r="I386" i="1"/>
  <c r="E386" i="1" l="1"/>
  <c r="G387" i="1"/>
  <c r="I387" i="1"/>
  <c r="F387" i="1"/>
  <c r="D387" i="1"/>
  <c r="H387" i="1"/>
  <c r="C387" i="1"/>
  <c r="E387" i="1" l="1"/>
  <c r="F388" i="1"/>
  <c r="C388" i="1"/>
  <c r="I388" i="1"/>
  <c r="G388" i="1"/>
  <c r="H388" i="1"/>
  <c r="D388" i="1"/>
  <c r="F389" i="1" l="1"/>
  <c r="I389" i="1"/>
  <c r="H389" i="1"/>
  <c r="G389" i="1"/>
  <c r="C389" i="1"/>
  <c r="D389" i="1"/>
  <c r="E388" i="1"/>
  <c r="E389" i="1" l="1"/>
  <c r="F390" i="1"/>
  <c r="C390" i="1"/>
  <c r="G390" i="1"/>
  <c r="D390" i="1"/>
  <c r="I390" i="1"/>
  <c r="H390" i="1"/>
  <c r="E390" i="1" l="1"/>
  <c r="G391" i="1"/>
  <c r="I391" i="1"/>
  <c r="F391" i="1"/>
  <c r="C391" i="1"/>
  <c r="D391" i="1"/>
  <c r="H391" i="1"/>
  <c r="E391" i="1" l="1"/>
  <c r="G392" i="1"/>
  <c r="I392" i="1"/>
  <c r="H392" i="1"/>
  <c r="F392" i="1"/>
  <c r="C392" i="1"/>
  <c r="D392" i="1"/>
  <c r="E392" i="1" l="1"/>
  <c r="F393" i="1"/>
  <c r="I393" i="1"/>
  <c r="D393" i="1"/>
  <c r="H393" i="1"/>
  <c r="G393" i="1"/>
  <c r="C393" i="1"/>
  <c r="E393" i="1" l="1"/>
  <c r="F394" i="1"/>
  <c r="C394" i="1"/>
  <c r="G394" i="1"/>
  <c r="I394" i="1"/>
  <c r="D394" i="1"/>
  <c r="H394" i="1"/>
  <c r="E394" i="1" l="1"/>
  <c r="D395" i="1"/>
  <c r="H395" i="1"/>
  <c r="G395" i="1"/>
  <c r="I395" i="1"/>
  <c r="F395" i="1"/>
  <c r="C395" i="1"/>
  <c r="E395" i="1" l="1"/>
  <c r="F396" i="1"/>
  <c r="C396" i="1"/>
  <c r="I396" i="1"/>
  <c r="G396" i="1"/>
  <c r="H396" i="1"/>
  <c r="D396" i="1"/>
  <c r="E396" i="1" l="1"/>
  <c r="H397" i="1"/>
  <c r="F397" i="1"/>
  <c r="I397" i="1"/>
  <c r="G397" i="1"/>
  <c r="C397" i="1"/>
  <c r="D397" i="1"/>
  <c r="G398" i="1" l="1"/>
  <c r="I398" i="1"/>
  <c r="H398" i="1"/>
  <c r="F398" i="1"/>
  <c r="C398" i="1"/>
  <c r="D398" i="1"/>
  <c r="E397" i="1"/>
  <c r="E398" i="1" l="1"/>
  <c r="G399" i="1"/>
  <c r="I399" i="1"/>
  <c r="F399" i="1"/>
  <c r="H399" i="1"/>
  <c r="D399" i="1"/>
  <c r="C399" i="1"/>
  <c r="E399" i="1" l="1"/>
  <c r="F400" i="1"/>
  <c r="C400" i="1"/>
  <c r="H400" i="1"/>
  <c r="G400" i="1"/>
  <c r="I400" i="1"/>
  <c r="D400" i="1"/>
  <c r="F401" i="1" l="1"/>
  <c r="C401" i="1"/>
  <c r="D401" i="1"/>
  <c r="G401" i="1"/>
  <c r="H401" i="1"/>
  <c r="I401" i="1"/>
  <c r="E400" i="1"/>
  <c r="E401" i="1" l="1"/>
  <c r="G402" i="1"/>
  <c r="I402" i="1"/>
  <c r="F402" i="1"/>
  <c r="C402" i="1"/>
  <c r="H402" i="1"/>
  <c r="D402" i="1"/>
  <c r="E402" i="1" l="1"/>
  <c r="F403" i="1"/>
  <c r="C403" i="1"/>
  <c r="D403" i="1"/>
  <c r="H403" i="1"/>
  <c r="G403" i="1"/>
  <c r="I403" i="1"/>
  <c r="E403" i="1" l="1"/>
  <c r="F404" i="1"/>
  <c r="C404" i="1"/>
  <c r="D404" i="1"/>
  <c r="H404" i="1"/>
  <c r="G404" i="1"/>
  <c r="I404" i="1"/>
  <c r="E404" i="1" l="1"/>
  <c r="F405" i="1"/>
  <c r="H405" i="1"/>
  <c r="G405" i="1"/>
  <c r="D405" i="1"/>
  <c r="I405" i="1"/>
  <c r="C405" i="1"/>
  <c r="E405" i="1" l="1"/>
  <c r="D406" i="1"/>
  <c r="H406" i="1"/>
  <c r="G406" i="1"/>
  <c r="I406" i="1"/>
  <c r="F406" i="1"/>
  <c r="C406" i="1"/>
  <c r="E406" i="1" l="1"/>
  <c r="F407" i="1"/>
  <c r="C407" i="1"/>
  <c r="H407" i="1"/>
  <c r="G407" i="1"/>
  <c r="I407" i="1"/>
  <c r="D407" i="1"/>
  <c r="E407" i="1" l="1"/>
  <c r="C408" i="1"/>
  <c r="D408" i="1"/>
  <c r="H408" i="1"/>
  <c r="G408" i="1"/>
  <c r="I408" i="1"/>
  <c r="F408" i="1"/>
  <c r="G409" i="1" l="1"/>
  <c r="C409" i="1"/>
  <c r="I409" i="1"/>
  <c r="H409" i="1"/>
  <c r="D409" i="1"/>
  <c r="F409" i="1"/>
  <c r="E408" i="1"/>
  <c r="F410" i="1" l="1"/>
  <c r="C410" i="1"/>
  <c r="D410" i="1"/>
  <c r="H410" i="1"/>
  <c r="G410" i="1"/>
  <c r="I410" i="1"/>
  <c r="E409" i="1"/>
  <c r="E410" i="1" l="1"/>
  <c r="F411" i="1"/>
  <c r="C411" i="1"/>
  <c r="H411" i="1"/>
  <c r="G411" i="1"/>
  <c r="I411" i="1"/>
  <c r="D411" i="1"/>
  <c r="D412" i="1" l="1"/>
  <c r="H412" i="1"/>
  <c r="G412" i="1"/>
  <c r="I412" i="1"/>
  <c r="F412" i="1"/>
  <c r="C412" i="1"/>
  <c r="E411" i="1"/>
  <c r="E412" i="1" l="1"/>
  <c r="G413" i="1"/>
  <c r="C413" i="1"/>
  <c r="D413" i="1"/>
  <c r="H413" i="1"/>
  <c r="F413" i="1"/>
  <c r="I413" i="1"/>
  <c r="E413" i="1" l="1"/>
  <c r="G414" i="1"/>
  <c r="I414" i="1"/>
  <c r="D414" i="1"/>
  <c r="H414" i="1"/>
  <c r="F414" i="1"/>
  <c r="C414" i="1"/>
  <c r="E414" i="1" l="1"/>
  <c r="F415" i="1"/>
  <c r="C415" i="1"/>
  <c r="D415" i="1"/>
  <c r="H415" i="1"/>
  <c r="I415" i="1"/>
  <c r="G415" i="1"/>
  <c r="G416" i="1" l="1"/>
  <c r="H416" i="1"/>
  <c r="F416" i="1"/>
  <c r="C416" i="1"/>
  <c r="D416" i="1"/>
  <c r="I416" i="1"/>
  <c r="E415" i="1"/>
  <c r="F417" i="1" l="1"/>
  <c r="C417" i="1"/>
  <c r="I417" i="1"/>
  <c r="G417" i="1"/>
  <c r="H417" i="1"/>
  <c r="D417" i="1"/>
  <c r="E416" i="1"/>
  <c r="E417" i="1" l="1"/>
  <c r="F418" i="1"/>
  <c r="C418" i="1"/>
  <c r="D418" i="1"/>
  <c r="H418" i="1"/>
  <c r="G418" i="1"/>
  <c r="I418" i="1"/>
  <c r="E418" i="1" l="1"/>
  <c r="G419" i="1"/>
  <c r="F419" i="1"/>
  <c r="C419" i="1"/>
  <c r="D419" i="1"/>
  <c r="I419" i="1"/>
  <c r="H419" i="1"/>
  <c r="G420" i="1" l="1"/>
  <c r="I420" i="1"/>
  <c r="F420" i="1"/>
  <c r="D420" i="1"/>
  <c r="H420" i="1"/>
  <c r="C420" i="1"/>
  <c r="E419" i="1"/>
  <c r="E420" i="1" l="1"/>
  <c r="F421" i="1"/>
  <c r="I421" i="1"/>
  <c r="D421" i="1"/>
  <c r="H421" i="1"/>
  <c r="G421" i="1"/>
  <c r="C421" i="1"/>
  <c r="E421" i="1" l="1"/>
  <c r="F422" i="1"/>
  <c r="C422" i="1"/>
  <c r="H422" i="1"/>
  <c r="G422" i="1"/>
  <c r="I422" i="1"/>
  <c r="D422" i="1"/>
  <c r="C423" i="1" l="1"/>
  <c r="D423" i="1"/>
  <c r="H423" i="1"/>
  <c r="G423" i="1"/>
  <c r="I423" i="1"/>
  <c r="F423" i="1"/>
  <c r="E422" i="1"/>
  <c r="G424" i="1" l="1"/>
  <c r="D424" i="1"/>
  <c r="H424" i="1"/>
  <c r="I424" i="1"/>
  <c r="F424" i="1"/>
  <c r="C424" i="1"/>
  <c r="E423" i="1"/>
  <c r="E424" i="1" l="1"/>
  <c r="C425" i="1"/>
  <c r="D425" i="1"/>
  <c r="I425" i="1"/>
  <c r="F425" i="1"/>
  <c r="H425" i="1"/>
  <c r="G425" i="1"/>
  <c r="E425" i="1" l="1"/>
  <c r="G426" i="1"/>
  <c r="H426" i="1"/>
  <c r="I426" i="1"/>
  <c r="F426" i="1"/>
  <c r="C426" i="1"/>
  <c r="D426" i="1"/>
  <c r="G427" i="1" l="1"/>
  <c r="I427" i="1"/>
  <c r="F427" i="1"/>
  <c r="C427" i="1"/>
  <c r="H427" i="1"/>
  <c r="D427" i="1"/>
  <c r="E426" i="1"/>
  <c r="E427" i="1" l="1"/>
  <c r="G428" i="1"/>
  <c r="I428" i="1"/>
  <c r="F428" i="1"/>
  <c r="C428" i="1"/>
  <c r="D428" i="1"/>
  <c r="H428" i="1"/>
  <c r="E428" i="1" l="1"/>
  <c r="F429" i="1"/>
  <c r="I429" i="1"/>
  <c r="H429" i="1"/>
  <c r="G429" i="1"/>
  <c r="C429" i="1"/>
  <c r="D429" i="1"/>
  <c r="G430" i="1" l="1"/>
  <c r="I430" i="1"/>
  <c r="F430" i="1"/>
  <c r="D430" i="1"/>
  <c r="H430" i="1"/>
  <c r="C430" i="1"/>
  <c r="E429" i="1"/>
  <c r="E430" i="1" l="1"/>
  <c r="G431" i="1"/>
  <c r="I431" i="1"/>
  <c r="D431" i="1"/>
  <c r="H431" i="1"/>
  <c r="F431" i="1"/>
  <c r="C431" i="1"/>
  <c r="E431" i="1" l="1"/>
  <c r="H432" i="1"/>
  <c r="G432" i="1"/>
  <c r="I432" i="1"/>
  <c r="F432" i="1"/>
  <c r="C432" i="1"/>
  <c r="D432" i="1"/>
  <c r="E432" i="1" l="1"/>
  <c r="G433" i="1"/>
  <c r="H433" i="1"/>
  <c r="I433" i="1"/>
  <c r="F433" i="1"/>
  <c r="C433" i="1"/>
  <c r="D433" i="1"/>
  <c r="E433" i="1" l="1"/>
  <c r="G434" i="1"/>
  <c r="I434" i="1"/>
  <c r="F434" i="1"/>
  <c r="C434" i="1"/>
  <c r="H434" i="1"/>
  <c r="D434" i="1"/>
  <c r="E434" i="1" l="1"/>
  <c r="G435" i="1"/>
  <c r="H435" i="1"/>
  <c r="F435" i="1"/>
  <c r="C435" i="1"/>
  <c r="D435" i="1"/>
  <c r="I435" i="1"/>
  <c r="E435" i="1" l="1"/>
  <c r="F436" i="1"/>
  <c r="C436" i="1"/>
  <c r="H436" i="1"/>
  <c r="G436" i="1"/>
  <c r="I436" i="1"/>
  <c r="D436" i="1"/>
  <c r="G437" i="1" l="1"/>
  <c r="C437" i="1"/>
  <c r="I437" i="1"/>
  <c r="F437" i="1"/>
  <c r="H437" i="1"/>
  <c r="D437" i="1"/>
  <c r="E436" i="1"/>
  <c r="E437" i="1" l="1"/>
  <c r="I438" i="1"/>
  <c r="G438" i="1"/>
  <c r="H438" i="1"/>
  <c r="F438" i="1"/>
  <c r="C438" i="1"/>
  <c r="D438" i="1"/>
  <c r="E438" i="1" l="1"/>
  <c r="F439" i="1"/>
  <c r="D439" i="1"/>
  <c r="H439" i="1"/>
  <c r="G439" i="1"/>
  <c r="I439" i="1"/>
  <c r="C439" i="1"/>
  <c r="C440" i="1" l="1"/>
  <c r="D440" i="1"/>
  <c r="H440" i="1"/>
  <c r="G440" i="1"/>
  <c r="I440" i="1"/>
  <c r="F440" i="1"/>
  <c r="E439" i="1"/>
  <c r="E440" i="1" l="1"/>
  <c r="F441" i="1"/>
  <c r="H441" i="1"/>
  <c r="D441" i="1"/>
  <c r="I441" i="1"/>
  <c r="G441" i="1"/>
  <c r="C441" i="1"/>
  <c r="E441" i="1" l="1"/>
  <c r="I442" i="1"/>
  <c r="G442" i="1"/>
  <c r="H442" i="1"/>
  <c r="F442" i="1"/>
  <c r="C442" i="1"/>
  <c r="D442" i="1"/>
  <c r="E442" i="1" l="1"/>
  <c r="G443" i="1"/>
  <c r="C443" i="1"/>
  <c r="H443" i="1"/>
  <c r="F443" i="1"/>
  <c r="I443" i="1"/>
  <c r="D443" i="1"/>
  <c r="G444" i="1" l="1"/>
  <c r="I444" i="1"/>
  <c r="C444" i="1"/>
  <c r="F444" i="1"/>
  <c r="D444" i="1"/>
  <c r="H444" i="1"/>
  <c r="E443" i="1"/>
  <c r="E444" i="1" l="1"/>
  <c r="C445" i="1"/>
  <c r="D445" i="1"/>
  <c r="I445" i="1"/>
  <c r="G445" i="1"/>
  <c r="H445" i="1"/>
  <c r="F445" i="1"/>
  <c r="G446" i="1" l="1"/>
  <c r="I446" i="1"/>
  <c r="F446" i="1"/>
  <c r="C446" i="1"/>
  <c r="D446" i="1"/>
  <c r="H446" i="1"/>
  <c r="E445" i="1"/>
  <c r="G447" i="1" l="1"/>
  <c r="F447" i="1"/>
  <c r="D447" i="1"/>
  <c r="H447" i="1"/>
  <c r="I447" i="1"/>
  <c r="C447" i="1"/>
  <c r="E446" i="1"/>
  <c r="E447" i="1" l="1"/>
  <c r="G448" i="1"/>
  <c r="I448" i="1"/>
  <c r="C448" i="1"/>
  <c r="D448" i="1"/>
  <c r="H448" i="1"/>
  <c r="F448" i="1"/>
  <c r="E448" i="1" l="1"/>
  <c r="D449" i="1"/>
  <c r="I449" i="1"/>
  <c r="F449" i="1"/>
  <c r="H449" i="1"/>
  <c r="G449" i="1"/>
  <c r="C449" i="1"/>
  <c r="E449" i="1" l="1"/>
  <c r="G450" i="1"/>
  <c r="H450" i="1"/>
  <c r="F450" i="1"/>
  <c r="C450" i="1"/>
  <c r="D450" i="1"/>
  <c r="I450" i="1"/>
  <c r="E450" i="1" l="1"/>
  <c r="G451" i="1"/>
  <c r="I451" i="1"/>
  <c r="F451" i="1"/>
  <c r="C451" i="1"/>
  <c r="D451" i="1"/>
  <c r="H451" i="1"/>
  <c r="F452" i="1" l="1"/>
  <c r="C452" i="1"/>
  <c r="G452" i="1"/>
  <c r="I452" i="1"/>
  <c r="D452" i="1"/>
  <c r="H452" i="1"/>
  <c r="E451" i="1"/>
  <c r="E452" i="1" l="1"/>
  <c r="F453" i="1"/>
  <c r="C453" i="1"/>
  <c r="H453" i="1"/>
  <c r="G453" i="1"/>
  <c r="I453" i="1"/>
  <c r="D453" i="1"/>
  <c r="F454" i="1" l="1"/>
  <c r="D454" i="1"/>
  <c r="H454" i="1"/>
  <c r="G454" i="1"/>
  <c r="I454" i="1"/>
  <c r="C454" i="1"/>
  <c r="E453" i="1"/>
  <c r="E454" i="1" l="1"/>
  <c r="F455" i="1"/>
  <c r="C455" i="1"/>
  <c r="D455" i="1"/>
  <c r="H455" i="1"/>
  <c r="G455" i="1"/>
  <c r="I455" i="1"/>
  <c r="E455" i="1" l="1"/>
  <c r="G456" i="1"/>
  <c r="H456" i="1"/>
  <c r="D456" i="1"/>
  <c r="I456" i="1"/>
  <c r="F456" i="1"/>
  <c r="C456" i="1"/>
  <c r="E456" i="1" l="1"/>
  <c r="G457" i="1"/>
  <c r="I457" i="1"/>
  <c r="D457" i="1"/>
  <c r="H457" i="1"/>
  <c r="F457" i="1"/>
  <c r="C457" i="1"/>
  <c r="E457" i="1" l="1"/>
  <c r="G458" i="1"/>
  <c r="I458" i="1"/>
  <c r="F458" i="1"/>
  <c r="C458" i="1"/>
  <c r="D458" i="1"/>
  <c r="H458" i="1"/>
  <c r="E458" i="1" l="1"/>
  <c r="F459" i="1"/>
  <c r="I459" i="1"/>
  <c r="D459" i="1"/>
  <c r="H459" i="1"/>
  <c r="G459" i="1"/>
  <c r="C459" i="1"/>
  <c r="E459" i="1" l="1"/>
  <c r="G460" i="1"/>
  <c r="C460" i="1"/>
  <c r="D460" i="1"/>
  <c r="H460" i="1"/>
  <c r="I460" i="1"/>
  <c r="F460" i="1"/>
  <c r="G461" i="1" l="1"/>
  <c r="I461" i="1"/>
  <c r="H461" i="1"/>
  <c r="F461" i="1"/>
  <c r="C461" i="1"/>
  <c r="D461" i="1"/>
  <c r="E460" i="1"/>
  <c r="C462" i="1" l="1"/>
  <c r="D462" i="1"/>
  <c r="I462" i="1"/>
  <c r="G462" i="1"/>
  <c r="H462" i="1"/>
  <c r="F462" i="1"/>
  <c r="E461" i="1"/>
  <c r="E462" i="1" l="1"/>
  <c r="F463" i="1"/>
  <c r="C463" i="1"/>
  <c r="D463" i="1"/>
  <c r="H463" i="1"/>
  <c r="G463" i="1"/>
  <c r="I463" i="1"/>
  <c r="E463" i="1" l="1"/>
  <c r="F464" i="1"/>
  <c r="I464" i="1"/>
  <c r="D464" i="1"/>
  <c r="H464" i="1"/>
  <c r="G464" i="1"/>
  <c r="C464" i="1"/>
  <c r="E464" i="1" l="1"/>
  <c r="G465" i="1"/>
  <c r="H465" i="1"/>
  <c r="D465" i="1"/>
  <c r="I465" i="1"/>
  <c r="F465" i="1"/>
  <c r="C465" i="1"/>
  <c r="E465" i="1" l="1"/>
  <c r="G466" i="1"/>
  <c r="I466" i="1"/>
  <c r="H466" i="1"/>
  <c r="F466" i="1"/>
  <c r="C466" i="1"/>
  <c r="D466" i="1"/>
  <c r="E466" i="1" l="1"/>
  <c r="D467" i="1"/>
  <c r="H467" i="1"/>
  <c r="G467" i="1"/>
  <c r="I467" i="1"/>
  <c r="F467" i="1"/>
  <c r="C467" i="1"/>
  <c r="E467" i="1" l="1"/>
  <c r="F468" i="1"/>
  <c r="C468" i="1"/>
  <c r="H468" i="1"/>
  <c r="D468" i="1"/>
  <c r="G468" i="1"/>
  <c r="I468" i="1"/>
  <c r="E468" i="1" l="1"/>
  <c r="G469" i="1"/>
  <c r="H469" i="1"/>
  <c r="I469" i="1"/>
  <c r="F469" i="1"/>
  <c r="C469" i="1"/>
  <c r="D469" i="1"/>
  <c r="E469" i="1" l="1"/>
  <c r="F470" i="1"/>
  <c r="C470" i="1"/>
  <c r="H470" i="1"/>
  <c r="G470" i="1"/>
  <c r="I470" i="1"/>
  <c r="D470" i="1"/>
  <c r="E470" i="1" l="1"/>
  <c r="F471" i="1"/>
  <c r="C471" i="1"/>
  <c r="H471" i="1"/>
  <c r="G471" i="1"/>
  <c r="I471" i="1"/>
  <c r="D471" i="1"/>
  <c r="F472" i="1" l="1"/>
  <c r="C472" i="1"/>
  <c r="H472" i="1"/>
  <c r="G472" i="1"/>
  <c r="I472" i="1"/>
  <c r="D472" i="1"/>
  <c r="E471" i="1"/>
  <c r="E472" i="1" l="1"/>
  <c r="F473" i="1"/>
  <c r="C473" i="1"/>
  <c r="H473" i="1"/>
  <c r="G473" i="1"/>
  <c r="I473" i="1"/>
  <c r="D473" i="1"/>
  <c r="F474" i="1" l="1"/>
  <c r="C474" i="1"/>
  <c r="I474" i="1"/>
  <c r="G474" i="1"/>
  <c r="H474" i="1"/>
  <c r="D474" i="1"/>
  <c r="E473" i="1"/>
  <c r="E474" i="1" l="1"/>
  <c r="F475" i="1"/>
  <c r="C475" i="1"/>
  <c r="I475" i="1"/>
  <c r="G475" i="1"/>
  <c r="D475" i="1"/>
  <c r="H475" i="1"/>
  <c r="E475" i="1" l="1"/>
  <c r="G476" i="1"/>
  <c r="I476" i="1"/>
  <c r="D476" i="1"/>
  <c r="H476" i="1"/>
  <c r="F476" i="1"/>
  <c r="C476" i="1"/>
  <c r="E476" i="1" l="1"/>
  <c r="F477" i="1"/>
  <c r="C477" i="1"/>
  <c r="I477" i="1"/>
  <c r="H477" i="1"/>
  <c r="D477" i="1"/>
  <c r="G477" i="1"/>
  <c r="E477" i="1" l="1"/>
  <c r="G478" i="1"/>
  <c r="I478" i="1"/>
  <c r="C478" i="1"/>
  <c r="D478" i="1"/>
  <c r="H478" i="1"/>
  <c r="F478" i="1"/>
  <c r="F479" i="1" l="1"/>
  <c r="C479" i="1"/>
  <c r="D479" i="1"/>
  <c r="H479" i="1"/>
  <c r="G479" i="1"/>
  <c r="I479" i="1"/>
  <c r="E478" i="1"/>
  <c r="C480" i="1" l="1"/>
  <c r="D480" i="1"/>
  <c r="I480" i="1"/>
  <c r="F480" i="1"/>
  <c r="H480" i="1"/>
  <c r="G480" i="1"/>
  <c r="E479" i="1"/>
  <c r="G481" i="1" l="1"/>
  <c r="H481" i="1"/>
  <c r="I481" i="1"/>
  <c r="F481" i="1"/>
  <c r="C481" i="1"/>
  <c r="D481" i="1"/>
  <c r="E480" i="1"/>
  <c r="E481" i="1" l="1"/>
  <c r="C482" i="1"/>
  <c r="D482" i="1"/>
  <c r="I482" i="1"/>
  <c r="G482" i="1"/>
  <c r="H482" i="1"/>
  <c r="F482" i="1"/>
  <c r="G483" i="1" l="1"/>
  <c r="I483" i="1"/>
  <c r="C483" i="1"/>
  <c r="F483" i="1"/>
  <c r="D483" i="1"/>
  <c r="H483" i="1"/>
  <c r="E482" i="1"/>
  <c r="E483" i="1" l="1"/>
  <c r="G484" i="1"/>
  <c r="I484" i="1"/>
  <c r="D484" i="1"/>
  <c r="H484" i="1"/>
  <c r="F484" i="1"/>
  <c r="C484" i="1"/>
  <c r="E484" i="1" l="1"/>
  <c r="G485" i="1"/>
  <c r="I485" i="1"/>
  <c r="H485" i="1"/>
  <c r="F485" i="1"/>
  <c r="C485" i="1"/>
  <c r="D485" i="1"/>
  <c r="E485" i="1" l="1"/>
  <c r="G486" i="1"/>
  <c r="I486" i="1"/>
  <c r="H486" i="1"/>
  <c r="F486" i="1"/>
  <c r="C486" i="1"/>
  <c r="D486" i="1"/>
  <c r="E486" i="1" l="1"/>
  <c r="G487" i="1"/>
  <c r="I487" i="1"/>
  <c r="F487" i="1"/>
  <c r="C487" i="1"/>
  <c r="H487" i="1"/>
  <c r="D487" i="1"/>
  <c r="G488" i="1" l="1"/>
  <c r="I488" i="1"/>
  <c r="H488" i="1"/>
  <c r="F488" i="1"/>
  <c r="C488" i="1"/>
  <c r="D488" i="1"/>
  <c r="E487" i="1"/>
  <c r="E488" i="1" l="1"/>
  <c r="F489" i="1"/>
  <c r="C489" i="1"/>
  <c r="H489" i="1"/>
  <c r="G489" i="1"/>
  <c r="I489" i="1"/>
  <c r="D489" i="1"/>
  <c r="F490" i="1" l="1"/>
  <c r="C490" i="1"/>
  <c r="H490" i="1"/>
  <c r="G490" i="1"/>
  <c r="D490" i="1"/>
  <c r="I490" i="1"/>
  <c r="E489" i="1"/>
  <c r="E490" i="1" l="1"/>
  <c r="G491" i="1"/>
  <c r="I491" i="1"/>
  <c r="H491" i="1"/>
  <c r="F491" i="1"/>
  <c r="C491" i="1"/>
  <c r="D491" i="1"/>
  <c r="G492" i="1" l="1"/>
  <c r="I492" i="1"/>
  <c r="D492" i="1"/>
  <c r="H492" i="1"/>
  <c r="F492" i="1"/>
  <c r="C492" i="1"/>
  <c r="E491" i="1"/>
  <c r="F493" i="1" l="1"/>
  <c r="C493" i="1"/>
  <c r="I493" i="1"/>
  <c r="D493" i="1"/>
  <c r="H493" i="1"/>
  <c r="G493" i="1"/>
  <c r="E492" i="1"/>
  <c r="E493" i="1" l="1"/>
  <c r="G494" i="1"/>
  <c r="I494" i="1"/>
  <c r="F494" i="1"/>
  <c r="D494" i="1"/>
  <c r="H494" i="1"/>
  <c r="C494" i="1"/>
  <c r="E494" i="1" l="1"/>
  <c r="G495" i="1"/>
  <c r="I495" i="1"/>
  <c r="C495" i="1"/>
  <c r="D495" i="1"/>
  <c r="H495" i="1"/>
  <c r="F495" i="1"/>
  <c r="E495" i="1" l="1"/>
  <c r="F496" i="1"/>
  <c r="H496" i="1"/>
  <c r="G496" i="1"/>
  <c r="C496" i="1"/>
  <c r="D496" i="1"/>
  <c r="I496" i="1"/>
  <c r="G497" i="1" l="1"/>
  <c r="I497" i="1"/>
  <c r="D497" i="1"/>
  <c r="H497" i="1"/>
  <c r="F497" i="1"/>
  <c r="C497" i="1"/>
  <c r="E496" i="1"/>
  <c r="F498" i="1" l="1"/>
  <c r="C498" i="1"/>
  <c r="I498" i="1"/>
  <c r="G498" i="1"/>
  <c r="H498" i="1"/>
  <c r="D498" i="1"/>
  <c r="E497" i="1"/>
  <c r="E498" i="1" l="1"/>
  <c r="F499" i="1"/>
  <c r="C499" i="1"/>
  <c r="G499" i="1"/>
  <c r="I499" i="1"/>
  <c r="D499" i="1"/>
  <c r="H499" i="1"/>
  <c r="E499" i="1" l="1"/>
  <c r="D500" i="1"/>
  <c r="H500" i="1"/>
  <c r="G500" i="1"/>
  <c r="I500" i="1"/>
  <c r="F500" i="1"/>
  <c r="C500" i="1"/>
  <c r="G501" i="1" l="1"/>
  <c r="I501" i="1"/>
  <c r="F501" i="1"/>
  <c r="C501" i="1"/>
  <c r="D501" i="1"/>
  <c r="H501" i="1"/>
  <c r="E500" i="1"/>
  <c r="G502" i="1" l="1"/>
  <c r="I502" i="1"/>
  <c r="D502" i="1"/>
  <c r="H502" i="1"/>
  <c r="F502" i="1"/>
  <c r="C502" i="1"/>
  <c r="E501" i="1"/>
  <c r="E502" i="1" l="1"/>
  <c r="F503" i="1"/>
  <c r="C503" i="1"/>
  <c r="H503" i="1"/>
  <c r="I503" i="1"/>
  <c r="D503" i="1"/>
  <c r="G503" i="1"/>
  <c r="E503" i="1" l="1"/>
  <c r="G504" i="1"/>
  <c r="I504" i="1"/>
  <c r="D504" i="1"/>
  <c r="H504" i="1"/>
  <c r="F504" i="1"/>
  <c r="C504" i="1"/>
  <c r="E504" i="1" l="1"/>
  <c r="G505" i="1"/>
  <c r="I505" i="1"/>
  <c r="D505" i="1"/>
  <c r="H505" i="1"/>
  <c r="F505" i="1"/>
  <c r="C505" i="1"/>
  <c r="E505" i="1" l="1"/>
  <c r="G506" i="1"/>
  <c r="I506" i="1"/>
  <c r="F506" i="1"/>
  <c r="C506" i="1"/>
  <c r="H506" i="1"/>
  <c r="D506" i="1"/>
  <c r="E506" i="1" l="1"/>
  <c r="G507" i="1"/>
  <c r="I507" i="1"/>
  <c r="D507" i="1"/>
  <c r="H507" i="1"/>
  <c r="F507" i="1"/>
  <c r="C507" i="1"/>
  <c r="E507" i="1" l="1"/>
  <c r="F508" i="1"/>
  <c r="C508" i="1"/>
  <c r="D508" i="1"/>
  <c r="H508" i="1"/>
  <c r="G508" i="1"/>
  <c r="I508" i="1"/>
  <c r="E508" i="1" l="1"/>
  <c r="G509" i="1"/>
  <c r="H509" i="1"/>
  <c r="F509" i="1"/>
  <c r="C509" i="1"/>
  <c r="D509" i="1"/>
  <c r="I509" i="1"/>
  <c r="H510" i="1" l="1"/>
  <c r="G510" i="1"/>
  <c r="I510" i="1"/>
  <c r="F510" i="1"/>
  <c r="C510" i="1"/>
  <c r="D510" i="1"/>
  <c r="E509" i="1"/>
  <c r="E510" i="1" l="1"/>
  <c r="F511" i="1"/>
  <c r="D511" i="1"/>
  <c r="H511" i="1"/>
  <c r="G511" i="1"/>
  <c r="I511" i="1"/>
  <c r="C511" i="1"/>
  <c r="E511" i="1" l="1"/>
  <c r="F512" i="1"/>
  <c r="I512" i="1"/>
  <c r="G512" i="1"/>
  <c r="C512" i="1"/>
  <c r="D512" i="1"/>
  <c r="H512" i="1"/>
  <c r="E512" i="1" l="1"/>
  <c r="G513" i="1"/>
  <c r="H513" i="1"/>
  <c r="D513" i="1"/>
  <c r="F513" i="1"/>
  <c r="C513" i="1"/>
  <c r="I513" i="1"/>
  <c r="G514" i="1" l="1"/>
  <c r="H514" i="1"/>
  <c r="D514" i="1"/>
  <c r="I514" i="1"/>
  <c r="F514" i="1"/>
  <c r="C514" i="1"/>
  <c r="E513" i="1"/>
  <c r="E514" i="1" l="1"/>
  <c r="F515" i="1"/>
  <c r="C515" i="1"/>
  <c r="H515" i="1"/>
  <c r="G515" i="1"/>
  <c r="I515" i="1"/>
  <c r="D515" i="1"/>
  <c r="D516" i="1" l="1"/>
  <c r="H516" i="1"/>
  <c r="G516" i="1"/>
  <c r="I516" i="1"/>
  <c r="F516" i="1"/>
  <c r="C516" i="1"/>
  <c r="E515" i="1"/>
  <c r="E516" i="1" l="1"/>
  <c r="F517" i="1"/>
  <c r="C517" i="1"/>
  <c r="D517" i="1"/>
  <c r="G517" i="1"/>
  <c r="I517" i="1"/>
  <c r="H517" i="1"/>
  <c r="G518" i="1" l="1"/>
  <c r="I518" i="1"/>
  <c r="D518" i="1"/>
  <c r="H518" i="1"/>
  <c r="F518" i="1"/>
  <c r="C518" i="1"/>
  <c r="E517" i="1"/>
  <c r="E518" i="1" l="1"/>
  <c r="G519" i="1"/>
  <c r="I519" i="1"/>
  <c r="H519" i="1"/>
  <c r="F519" i="1"/>
  <c r="C519" i="1"/>
  <c r="D519" i="1"/>
  <c r="G520" i="1" l="1"/>
  <c r="I520" i="1"/>
  <c r="F520" i="1"/>
  <c r="C520" i="1"/>
  <c r="D520" i="1"/>
  <c r="H520" i="1"/>
  <c r="E519" i="1"/>
  <c r="G521" i="1" l="1"/>
  <c r="I521" i="1"/>
  <c r="C521" i="1"/>
  <c r="D521" i="1"/>
  <c r="H521" i="1"/>
  <c r="F521" i="1"/>
  <c r="E520" i="1"/>
  <c r="E521" i="1" l="1"/>
  <c r="G522" i="1"/>
  <c r="I522" i="1"/>
  <c r="H522" i="1"/>
  <c r="F522" i="1"/>
  <c r="C522" i="1"/>
  <c r="D522" i="1"/>
  <c r="E522" i="1" l="1"/>
  <c r="G523" i="1"/>
  <c r="H523" i="1"/>
  <c r="F523" i="1"/>
  <c r="C523" i="1"/>
  <c r="D523" i="1"/>
  <c r="I523" i="1"/>
  <c r="E523" i="1" l="1"/>
  <c r="G524" i="1"/>
  <c r="I524" i="1"/>
  <c r="F524" i="1"/>
  <c r="C524" i="1"/>
  <c r="D524" i="1"/>
  <c r="H524" i="1"/>
  <c r="E524" i="1" l="1"/>
  <c r="G525" i="1"/>
  <c r="H525" i="1"/>
  <c r="F525" i="1"/>
  <c r="C525" i="1"/>
  <c r="D525" i="1"/>
  <c r="I525" i="1"/>
  <c r="E525" i="1" l="1"/>
  <c r="H526" i="1"/>
  <c r="G526" i="1"/>
  <c r="I526" i="1"/>
  <c r="F526" i="1"/>
  <c r="C526" i="1"/>
  <c r="D526" i="1"/>
  <c r="E526" i="1" l="1"/>
  <c r="H527" i="1"/>
  <c r="G527" i="1"/>
  <c r="I527" i="1"/>
  <c r="F527" i="1"/>
  <c r="C527" i="1"/>
  <c r="D527" i="1"/>
  <c r="E527" i="1" l="1"/>
  <c r="D528" i="1"/>
  <c r="I528" i="1"/>
  <c r="F528" i="1"/>
  <c r="H528" i="1"/>
  <c r="G528" i="1"/>
  <c r="C528" i="1"/>
  <c r="F529" i="1" l="1"/>
  <c r="H529" i="1"/>
  <c r="G529" i="1"/>
  <c r="I529" i="1"/>
  <c r="C529" i="1"/>
  <c r="D529" i="1"/>
  <c r="E528" i="1"/>
  <c r="E529" i="1" l="1"/>
  <c r="G530" i="1"/>
  <c r="F530" i="1"/>
  <c r="C530" i="1"/>
  <c r="D530" i="1"/>
  <c r="H530" i="1"/>
  <c r="I530" i="1"/>
  <c r="E530" i="1" l="1"/>
  <c r="G531" i="1"/>
  <c r="I531" i="1"/>
  <c r="F531" i="1"/>
  <c r="C531" i="1"/>
  <c r="D531" i="1"/>
  <c r="H531" i="1"/>
  <c r="E531" i="1" l="1"/>
  <c r="G532" i="1"/>
  <c r="H532" i="1"/>
  <c r="D532" i="1"/>
  <c r="I532" i="1"/>
  <c r="F532" i="1"/>
  <c r="C532" i="1"/>
  <c r="E532" i="1" l="1"/>
  <c r="G533" i="1"/>
  <c r="I533" i="1"/>
  <c r="H533" i="1"/>
  <c r="F533" i="1"/>
  <c r="C533" i="1"/>
  <c r="D533" i="1"/>
  <c r="E533" i="1" l="1"/>
  <c r="G534" i="1"/>
  <c r="I534" i="1"/>
  <c r="H534" i="1"/>
  <c r="F534" i="1"/>
  <c r="C534" i="1"/>
  <c r="D534" i="1"/>
  <c r="D535" i="1" l="1"/>
  <c r="H535" i="1"/>
  <c r="G535" i="1"/>
  <c r="I535" i="1"/>
  <c r="F535" i="1"/>
  <c r="C535" i="1"/>
  <c r="E534" i="1"/>
  <c r="E535" i="1" l="1"/>
  <c r="F536" i="1"/>
  <c r="C536" i="1"/>
  <c r="D536" i="1"/>
  <c r="G536" i="1"/>
  <c r="H536" i="1"/>
  <c r="I536" i="1"/>
  <c r="E536" i="1" l="1"/>
  <c r="F537" i="1"/>
  <c r="C537" i="1"/>
  <c r="H537" i="1"/>
  <c r="G537" i="1"/>
  <c r="D537" i="1"/>
  <c r="I537" i="1"/>
  <c r="E537" i="1" l="1"/>
  <c r="G538" i="1"/>
  <c r="I538" i="1"/>
  <c r="F538" i="1"/>
  <c r="D538" i="1"/>
  <c r="H538" i="1"/>
  <c r="C538" i="1"/>
  <c r="E538" i="1" l="1"/>
  <c r="G539" i="1"/>
  <c r="I539" i="1"/>
  <c r="F539" i="1"/>
  <c r="C539" i="1"/>
  <c r="H539" i="1"/>
  <c r="D539" i="1"/>
  <c r="G540" i="1" l="1"/>
  <c r="I540" i="1"/>
  <c r="D540" i="1"/>
  <c r="H540" i="1"/>
  <c r="F540" i="1"/>
  <c r="C540" i="1"/>
  <c r="E539" i="1"/>
  <c r="E540" i="1" l="1"/>
  <c r="G541" i="1"/>
  <c r="I541" i="1"/>
  <c r="F541" i="1"/>
  <c r="C541" i="1"/>
  <c r="H541" i="1"/>
  <c r="D541" i="1"/>
  <c r="G542" i="1" l="1"/>
  <c r="H542" i="1"/>
  <c r="I542" i="1"/>
  <c r="F542" i="1"/>
  <c r="C542" i="1"/>
  <c r="D542" i="1"/>
  <c r="E541" i="1"/>
  <c r="E542" i="1" l="1"/>
  <c r="F543" i="1"/>
  <c r="C543" i="1"/>
  <c r="G543" i="1"/>
  <c r="D543" i="1"/>
  <c r="H543" i="1"/>
  <c r="I543" i="1"/>
  <c r="F544" i="1" l="1"/>
  <c r="H544" i="1"/>
  <c r="G544" i="1"/>
  <c r="C544" i="1"/>
  <c r="D544" i="1"/>
  <c r="I544" i="1"/>
  <c r="E543" i="1"/>
  <c r="G545" i="1" l="1"/>
  <c r="I545" i="1"/>
  <c r="F545" i="1"/>
  <c r="C545" i="1"/>
  <c r="D545" i="1"/>
  <c r="H545" i="1"/>
  <c r="E544" i="1"/>
  <c r="E545" i="1" l="1"/>
  <c r="G546" i="1"/>
  <c r="I546" i="1"/>
  <c r="D546" i="1"/>
  <c r="H546" i="1"/>
  <c r="F546" i="1"/>
  <c r="C546" i="1"/>
  <c r="E546" i="1" l="1"/>
  <c r="F547" i="1"/>
  <c r="C547" i="1"/>
  <c r="G547" i="1"/>
  <c r="D547" i="1"/>
  <c r="I547" i="1"/>
  <c r="H547" i="1"/>
  <c r="E547" i="1" l="1"/>
  <c r="F548" i="1"/>
  <c r="C548" i="1"/>
  <c r="D548" i="1"/>
  <c r="I548" i="1"/>
  <c r="G548" i="1"/>
  <c r="H548" i="1"/>
  <c r="E548" i="1" l="1"/>
  <c r="G549" i="1"/>
  <c r="I549" i="1"/>
  <c r="F549" i="1"/>
  <c r="C549" i="1"/>
  <c r="D549" i="1"/>
  <c r="H549" i="1"/>
  <c r="E549" i="1" l="1"/>
  <c r="C550" i="1"/>
  <c r="H550" i="1"/>
  <c r="G550" i="1"/>
  <c r="I550" i="1"/>
  <c r="F550" i="1"/>
  <c r="D550" i="1"/>
  <c r="G551" i="1" l="1"/>
  <c r="I551" i="1"/>
  <c r="D551" i="1"/>
  <c r="H551" i="1"/>
  <c r="F551" i="1"/>
  <c r="C551" i="1"/>
  <c r="E550" i="1"/>
  <c r="F552" i="1" l="1"/>
  <c r="C552" i="1"/>
  <c r="H552" i="1"/>
  <c r="G552" i="1"/>
  <c r="I552" i="1"/>
  <c r="D552" i="1"/>
  <c r="E551" i="1"/>
  <c r="E552" i="1" l="1"/>
  <c r="F553" i="1"/>
  <c r="D553" i="1"/>
  <c r="H553" i="1"/>
  <c r="G553" i="1"/>
  <c r="I553" i="1"/>
  <c r="C553" i="1"/>
  <c r="F554" i="1" l="1"/>
  <c r="C554" i="1"/>
  <c r="D554" i="1"/>
  <c r="I554" i="1"/>
  <c r="G554" i="1"/>
  <c r="H554" i="1"/>
  <c r="E553" i="1"/>
  <c r="G555" i="1" l="1"/>
  <c r="I555" i="1"/>
  <c r="F555" i="1"/>
  <c r="C555" i="1"/>
  <c r="D555" i="1"/>
  <c r="H555" i="1"/>
  <c r="E554" i="1"/>
  <c r="E555" i="1" l="1"/>
  <c r="G556" i="1"/>
  <c r="I556" i="1"/>
  <c r="D556" i="1"/>
  <c r="H556" i="1"/>
  <c r="F556" i="1"/>
  <c r="C556" i="1"/>
  <c r="E556" i="1" l="1"/>
  <c r="F557" i="1"/>
  <c r="C557" i="1"/>
  <c r="H557" i="1"/>
  <c r="G557" i="1"/>
  <c r="I557" i="1"/>
  <c r="D557" i="1"/>
  <c r="G558" i="1" l="1"/>
  <c r="I558" i="1"/>
  <c r="C558" i="1"/>
  <c r="H558" i="1"/>
  <c r="F558" i="1"/>
  <c r="D558" i="1"/>
  <c r="E557" i="1"/>
  <c r="E558" i="1" l="1"/>
  <c r="G559" i="1"/>
  <c r="I559" i="1"/>
  <c r="F559" i="1"/>
  <c r="C559" i="1"/>
  <c r="D559" i="1"/>
  <c r="H559" i="1"/>
  <c r="E559" i="1" l="1"/>
  <c r="G560" i="1"/>
  <c r="C560" i="1"/>
  <c r="D560" i="1"/>
  <c r="I560" i="1"/>
  <c r="F560" i="1"/>
  <c r="H560" i="1"/>
  <c r="E560" i="1" l="1"/>
  <c r="D561" i="1"/>
  <c r="H561" i="1"/>
  <c r="G561" i="1"/>
  <c r="I561" i="1"/>
  <c r="F561" i="1"/>
  <c r="C561" i="1"/>
  <c r="E561" i="1" l="1"/>
  <c r="G562" i="1"/>
  <c r="I562" i="1"/>
  <c r="F562" i="1"/>
  <c r="C562" i="1"/>
  <c r="D562" i="1"/>
  <c r="H562" i="1"/>
  <c r="E562" i="1" l="1"/>
  <c r="F563" i="1"/>
  <c r="C563" i="1"/>
  <c r="D563" i="1"/>
  <c r="H563" i="1"/>
  <c r="G563" i="1"/>
  <c r="I563" i="1"/>
  <c r="E563" i="1" l="1"/>
  <c r="F564" i="1"/>
  <c r="C564" i="1"/>
  <c r="I564" i="1"/>
  <c r="G564" i="1"/>
  <c r="H564" i="1"/>
  <c r="D564" i="1"/>
  <c r="E564" i="1" l="1"/>
  <c r="F565" i="1"/>
  <c r="C565" i="1"/>
  <c r="H565" i="1"/>
  <c r="G565" i="1"/>
  <c r="I565" i="1"/>
  <c r="D565" i="1"/>
  <c r="C566" i="1" l="1"/>
  <c r="D566" i="1"/>
  <c r="H566" i="1"/>
  <c r="G566" i="1"/>
  <c r="I566" i="1"/>
  <c r="F566" i="1"/>
  <c r="E565" i="1"/>
  <c r="F567" i="1" l="1"/>
  <c r="C567" i="1"/>
  <c r="I567" i="1"/>
  <c r="G567" i="1"/>
  <c r="H567" i="1"/>
  <c r="D567" i="1"/>
  <c r="E566" i="1"/>
  <c r="E567" i="1" l="1"/>
  <c r="F568" i="1"/>
  <c r="C568" i="1"/>
  <c r="D568" i="1"/>
  <c r="I568" i="1"/>
  <c r="G568" i="1"/>
  <c r="H568" i="1"/>
  <c r="E568" i="1" l="1"/>
  <c r="G569" i="1"/>
  <c r="I569" i="1"/>
  <c r="F569" i="1"/>
  <c r="C569" i="1"/>
  <c r="D569" i="1"/>
  <c r="H569" i="1"/>
  <c r="G570" i="1" l="1"/>
  <c r="I570" i="1"/>
  <c r="F570" i="1"/>
  <c r="C570" i="1"/>
  <c r="D570" i="1"/>
  <c r="H570" i="1"/>
  <c r="E569" i="1"/>
  <c r="G571" i="1" l="1"/>
  <c r="I571" i="1"/>
  <c r="C571" i="1"/>
  <c r="D571" i="1"/>
  <c r="H571" i="1"/>
  <c r="F571" i="1"/>
  <c r="E570" i="1"/>
  <c r="E571" i="1" l="1"/>
  <c r="F572" i="1"/>
  <c r="C572" i="1"/>
  <c r="H572" i="1"/>
  <c r="G572" i="1"/>
  <c r="I572" i="1"/>
  <c r="D572" i="1"/>
  <c r="E572" i="1" l="1"/>
  <c r="F573" i="1"/>
  <c r="C573" i="1"/>
  <c r="D573" i="1"/>
  <c r="H573" i="1"/>
  <c r="G573" i="1"/>
  <c r="I573" i="1"/>
  <c r="E573" i="1" l="1"/>
  <c r="G574" i="1"/>
  <c r="H574" i="1"/>
  <c r="F574" i="1"/>
  <c r="C574" i="1"/>
  <c r="D574" i="1"/>
  <c r="I574" i="1"/>
  <c r="G575" i="1" l="1"/>
  <c r="I575" i="1"/>
  <c r="F575" i="1"/>
  <c r="C575" i="1"/>
  <c r="D575" i="1"/>
  <c r="H575" i="1"/>
  <c r="E574" i="1"/>
  <c r="G576" i="1" l="1"/>
  <c r="C576" i="1"/>
  <c r="H576" i="1"/>
  <c r="F576" i="1"/>
  <c r="I576" i="1"/>
  <c r="D576" i="1"/>
  <c r="E575" i="1"/>
  <c r="E576" i="1" l="1"/>
  <c r="F577" i="1"/>
  <c r="H577" i="1"/>
  <c r="G577" i="1"/>
  <c r="I577" i="1"/>
  <c r="C577" i="1"/>
  <c r="D577" i="1"/>
  <c r="E577" i="1" l="1"/>
  <c r="F578" i="1"/>
  <c r="C578" i="1"/>
  <c r="I578" i="1"/>
  <c r="G578" i="1"/>
  <c r="H578" i="1"/>
  <c r="D578" i="1"/>
  <c r="E578" i="1" l="1"/>
  <c r="G579" i="1"/>
  <c r="I579" i="1"/>
  <c r="D579" i="1"/>
  <c r="H579" i="1"/>
  <c r="F579" i="1"/>
  <c r="C579" i="1"/>
  <c r="E579" i="1" l="1"/>
  <c r="G580" i="1"/>
  <c r="H580" i="1"/>
  <c r="D580" i="1"/>
  <c r="I580" i="1"/>
  <c r="F580" i="1"/>
  <c r="C580" i="1"/>
  <c r="E580" i="1" l="1"/>
  <c r="F581" i="1"/>
  <c r="C581" i="1"/>
  <c r="H581" i="1"/>
  <c r="G581" i="1"/>
  <c r="I581" i="1"/>
  <c r="D581" i="1"/>
  <c r="F582" i="1" l="1"/>
  <c r="C582" i="1"/>
  <c r="I582" i="1"/>
  <c r="G582" i="1"/>
  <c r="H582" i="1"/>
  <c r="D582" i="1"/>
  <c r="E581" i="1"/>
  <c r="E582" i="1" l="1"/>
  <c r="F583" i="1"/>
  <c r="C583" i="1"/>
  <c r="D583" i="1"/>
  <c r="H583" i="1"/>
  <c r="G583" i="1"/>
  <c r="I583" i="1"/>
  <c r="E583" i="1" l="1"/>
  <c r="F584" i="1"/>
  <c r="C584" i="1"/>
  <c r="D584" i="1"/>
  <c r="H584" i="1"/>
  <c r="G584" i="1"/>
  <c r="I584" i="1"/>
  <c r="E584" i="1" l="1"/>
  <c r="F585" i="1"/>
  <c r="D585" i="1"/>
  <c r="H585" i="1"/>
  <c r="G585" i="1"/>
  <c r="I585" i="1"/>
  <c r="C585" i="1"/>
  <c r="E585" i="1" l="1"/>
  <c r="G586" i="1"/>
  <c r="I586" i="1"/>
  <c r="D586" i="1"/>
  <c r="H586" i="1"/>
  <c r="F586" i="1"/>
  <c r="C586" i="1"/>
  <c r="E586" i="1" l="1"/>
  <c r="F587" i="1"/>
  <c r="C587" i="1"/>
  <c r="H587" i="1"/>
  <c r="G587" i="1"/>
  <c r="I587" i="1"/>
  <c r="D587" i="1"/>
  <c r="F588" i="1" l="1"/>
  <c r="C588" i="1"/>
  <c r="H588" i="1"/>
  <c r="G588" i="1"/>
  <c r="I588" i="1"/>
  <c r="D588" i="1"/>
  <c r="E587" i="1"/>
  <c r="E588" i="1" l="1"/>
  <c r="F589" i="1"/>
  <c r="C589" i="1"/>
  <c r="D589" i="1"/>
  <c r="H589" i="1"/>
  <c r="G589" i="1"/>
  <c r="I589" i="1"/>
  <c r="E589" i="1" l="1"/>
  <c r="F590" i="1"/>
  <c r="C590" i="1"/>
  <c r="H590" i="1"/>
  <c r="G590" i="1"/>
  <c r="I590" i="1"/>
  <c r="D590" i="1"/>
  <c r="E590" i="1" l="1"/>
  <c r="G591" i="1"/>
  <c r="I591" i="1"/>
  <c r="C591" i="1"/>
  <c r="D591" i="1"/>
  <c r="H591" i="1"/>
  <c r="F591" i="1"/>
  <c r="E591" i="1" l="1"/>
  <c r="F592" i="1"/>
  <c r="H592" i="1"/>
  <c r="D592" i="1"/>
  <c r="I592" i="1"/>
  <c r="G592" i="1"/>
  <c r="C592" i="1"/>
  <c r="E592" i="1" l="1"/>
  <c r="F593" i="1"/>
  <c r="C593" i="1"/>
  <c r="H593" i="1"/>
  <c r="G593" i="1"/>
  <c r="I593" i="1"/>
  <c r="D593" i="1"/>
  <c r="F594" i="1" l="1"/>
  <c r="C594" i="1"/>
  <c r="H594" i="1"/>
  <c r="G594" i="1"/>
  <c r="I594" i="1"/>
  <c r="D594" i="1"/>
  <c r="E593" i="1"/>
  <c r="E594" i="1" l="1"/>
  <c r="F595" i="1"/>
  <c r="C595" i="1"/>
  <c r="H595" i="1"/>
  <c r="G595" i="1"/>
  <c r="I595" i="1"/>
  <c r="D595" i="1"/>
  <c r="E595" i="1" l="1"/>
  <c r="D596" i="1"/>
  <c r="H596" i="1"/>
  <c r="G596" i="1"/>
  <c r="I596" i="1"/>
  <c r="F596" i="1"/>
  <c r="C596" i="1"/>
  <c r="E596" i="1" l="1"/>
  <c r="F597" i="1"/>
  <c r="D597" i="1"/>
  <c r="H597" i="1"/>
  <c r="G597" i="1"/>
  <c r="I597" i="1"/>
  <c r="C597" i="1"/>
  <c r="E597" i="1" l="1"/>
  <c r="G598" i="1"/>
  <c r="I598" i="1"/>
  <c r="D598" i="1"/>
  <c r="H598" i="1"/>
  <c r="F598" i="1"/>
  <c r="C598" i="1"/>
  <c r="E598" i="1" l="1"/>
  <c r="F599" i="1"/>
  <c r="C599" i="1"/>
  <c r="H599" i="1"/>
  <c r="G599" i="1"/>
  <c r="I599" i="1"/>
  <c r="D599" i="1"/>
  <c r="F600" i="1" l="1"/>
  <c r="C600" i="1"/>
  <c r="D600" i="1"/>
  <c r="H600" i="1"/>
  <c r="G600" i="1"/>
  <c r="I600" i="1"/>
  <c r="E599" i="1"/>
  <c r="E600" i="1" l="1"/>
  <c r="G601" i="1"/>
  <c r="I601" i="1"/>
  <c r="F601" i="1"/>
  <c r="C601" i="1"/>
  <c r="H601" i="1"/>
  <c r="D601" i="1"/>
  <c r="E601" i="1" l="1"/>
  <c r="F602" i="1"/>
  <c r="C602" i="1"/>
  <c r="D602" i="1"/>
  <c r="H602" i="1"/>
  <c r="G602" i="1"/>
  <c r="I602" i="1"/>
  <c r="E602" i="1" l="1"/>
  <c r="G603" i="1"/>
  <c r="F603" i="1"/>
  <c r="D603" i="1"/>
  <c r="H603" i="1"/>
  <c r="I603" i="1"/>
  <c r="C603" i="1"/>
  <c r="E603" i="1" l="1"/>
  <c r="F604" i="1"/>
  <c r="I604" i="1"/>
  <c r="D604" i="1"/>
  <c r="H604" i="1"/>
  <c r="G604" i="1"/>
  <c r="C604" i="1"/>
  <c r="E604" i="1" l="1"/>
  <c r="I605" i="1"/>
  <c r="G605" i="1"/>
  <c r="H605" i="1"/>
  <c r="F605" i="1"/>
  <c r="C605" i="1"/>
  <c r="D605" i="1"/>
  <c r="E605" i="1" l="1"/>
  <c r="F606" i="1"/>
  <c r="C606" i="1"/>
  <c r="H606" i="1"/>
  <c r="G606" i="1"/>
  <c r="I606" i="1"/>
  <c r="D606" i="1"/>
  <c r="F607" i="1" l="1"/>
  <c r="C607" i="1"/>
  <c r="H607" i="1"/>
  <c r="G607" i="1"/>
  <c r="I607" i="1"/>
  <c r="D607" i="1"/>
  <c r="E606" i="1"/>
  <c r="E607" i="1" l="1"/>
  <c r="H608" i="1"/>
  <c r="F608" i="1"/>
  <c r="D608" i="1"/>
  <c r="I608" i="1"/>
  <c r="G608" i="1"/>
  <c r="C608" i="1"/>
  <c r="E608" i="1" l="1"/>
  <c r="G609" i="1"/>
  <c r="I609" i="1"/>
  <c r="F609" i="1"/>
  <c r="C609" i="1"/>
  <c r="D609" i="1"/>
  <c r="H609" i="1"/>
  <c r="G610" i="1" l="1"/>
  <c r="I610" i="1"/>
  <c r="F610" i="1"/>
  <c r="C610" i="1"/>
  <c r="D610" i="1"/>
  <c r="H610" i="1"/>
  <c r="E609" i="1"/>
  <c r="G611" i="1" l="1"/>
  <c r="H611" i="1"/>
  <c r="D611" i="1"/>
  <c r="I611" i="1"/>
  <c r="F611" i="1"/>
  <c r="C611" i="1"/>
  <c r="E610" i="1"/>
  <c r="E611" i="1" l="1"/>
  <c r="G612" i="1"/>
  <c r="C612" i="1"/>
  <c r="D612" i="1"/>
  <c r="I612" i="1"/>
  <c r="H612" i="1"/>
  <c r="F612" i="1"/>
  <c r="F613" i="1" l="1"/>
  <c r="D613" i="1"/>
  <c r="H613" i="1"/>
  <c r="G613" i="1"/>
  <c r="I613" i="1"/>
  <c r="C613" i="1"/>
  <c r="E612" i="1"/>
  <c r="E613" i="1" l="1"/>
  <c r="F614" i="1"/>
  <c r="I614" i="1"/>
  <c r="G614" i="1"/>
  <c r="C614" i="1"/>
  <c r="D614" i="1"/>
  <c r="H614" i="1"/>
  <c r="E614" i="1" l="1"/>
  <c r="G615" i="1"/>
  <c r="I615" i="1"/>
  <c r="F615" i="1"/>
  <c r="C615" i="1"/>
  <c r="H615" i="1"/>
  <c r="D615" i="1"/>
  <c r="E615" i="1" l="1"/>
  <c r="G616" i="1"/>
  <c r="H616" i="1"/>
  <c r="C616" i="1"/>
  <c r="D616" i="1"/>
  <c r="I616" i="1"/>
  <c r="F616" i="1"/>
  <c r="E616" i="1" l="1"/>
  <c r="G617" i="1"/>
  <c r="I617" i="1"/>
  <c r="F617" i="1"/>
  <c r="C617" i="1"/>
  <c r="D617" i="1"/>
  <c r="H617" i="1"/>
  <c r="G618" i="1" l="1"/>
  <c r="H618" i="1"/>
  <c r="D618" i="1"/>
  <c r="I618" i="1"/>
  <c r="F618" i="1"/>
  <c r="C618" i="1"/>
  <c r="E617" i="1"/>
  <c r="E618" i="1" l="1"/>
  <c r="H619" i="1"/>
  <c r="G619" i="1"/>
  <c r="I619" i="1"/>
  <c r="F619" i="1"/>
  <c r="C619" i="1"/>
  <c r="D619" i="1"/>
  <c r="E619" i="1" l="1"/>
  <c r="F620" i="1"/>
  <c r="C620" i="1"/>
  <c r="D620" i="1"/>
  <c r="G620" i="1"/>
  <c r="I620" i="1"/>
  <c r="H620" i="1"/>
  <c r="E620" i="1" l="1"/>
  <c r="F621" i="1"/>
  <c r="C621" i="1"/>
  <c r="H621" i="1"/>
  <c r="G621" i="1"/>
  <c r="I621" i="1"/>
  <c r="D621" i="1"/>
  <c r="E621" i="1" l="1"/>
  <c r="G622" i="1"/>
  <c r="I622" i="1"/>
  <c r="F622" i="1"/>
  <c r="C622" i="1"/>
  <c r="D622" i="1"/>
  <c r="H622" i="1"/>
  <c r="F623" i="1" l="1"/>
  <c r="C623" i="1"/>
  <c r="H623" i="1"/>
  <c r="G623" i="1"/>
  <c r="I623" i="1"/>
  <c r="D623" i="1"/>
  <c r="E622" i="1"/>
  <c r="E623" i="1" l="1"/>
  <c r="G624" i="1"/>
  <c r="C624" i="1"/>
  <c r="I624" i="1"/>
  <c r="F624" i="1"/>
  <c r="H624" i="1"/>
  <c r="D624" i="1"/>
  <c r="E624" i="1" l="1"/>
  <c r="F625" i="1"/>
  <c r="C625" i="1"/>
  <c r="H625" i="1"/>
  <c r="G625" i="1"/>
  <c r="I625" i="1"/>
  <c r="D625" i="1"/>
  <c r="E625" i="1" l="1"/>
  <c r="C626" i="1"/>
  <c r="D626" i="1"/>
  <c r="H626" i="1"/>
  <c r="G626" i="1"/>
  <c r="I626" i="1"/>
  <c r="F626" i="1"/>
  <c r="G627" i="1" l="1"/>
  <c r="I627" i="1"/>
  <c r="D627" i="1"/>
  <c r="H627" i="1"/>
  <c r="F627" i="1"/>
  <c r="C627" i="1"/>
  <c r="E626" i="1"/>
  <c r="E627" i="1" l="1"/>
  <c r="F628" i="1"/>
  <c r="C628" i="1"/>
  <c r="I628" i="1"/>
  <c r="G628" i="1"/>
  <c r="H628" i="1"/>
  <c r="D628" i="1"/>
  <c r="F629" i="1" l="1"/>
  <c r="C629" i="1"/>
  <c r="D629" i="1"/>
  <c r="H629" i="1"/>
  <c r="G629" i="1"/>
  <c r="I629" i="1"/>
  <c r="E628" i="1"/>
  <c r="E629" i="1" l="1"/>
  <c r="F630" i="1"/>
  <c r="C630" i="1"/>
  <c r="H630" i="1"/>
  <c r="G630" i="1"/>
  <c r="I630" i="1"/>
  <c r="D630" i="1"/>
  <c r="E630" i="1" l="1"/>
  <c r="G631" i="1"/>
  <c r="I631" i="1"/>
  <c r="F631" i="1"/>
  <c r="C631" i="1"/>
  <c r="H631" i="1"/>
  <c r="D631" i="1"/>
  <c r="E631" i="1" l="1"/>
  <c r="G632" i="1"/>
  <c r="H632" i="1"/>
  <c r="F632" i="1"/>
  <c r="D632" i="1"/>
  <c r="I632" i="1"/>
  <c r="C632" i="1"/>
  <c r="E632" i="1" l="1"/>
  <c r="G633" i="1"/>
  <c r="I633" i="1"/>
  <c r="D633" i="1"/>
  <c r="H633" i="1"/>
  <c r="F633" i="1"/>
  <c r="C633" i="1"/>
  <c r="E633" i="1" l="1"/>
  <c r="F634" i="1"/>
  <c r="C634" i="1"/>
  <c r="H634" i="1"/>
  <c r="G634" i="1"/>
  <c r="I634" i="1"/>
  <c r="D634" i="1"/>
  <c r="D635" i="1" l="1"/>
  <c r="H635" i="1"/>
  <c r="G635" i="1"/>
  <c r="I635" i="1"/>
  <c r="F635" i="1"/>
  <c r="C635" i="1"/>
  <c r="E634" i="1"/>
  <c r="E635" i="1" l="1"/>
  <c r="G636" i="1"/>
  <c r="C636" i="1"/>
  <c r="H636" i="1"/>
  <c r="F636" i="1"/>
  <c r="I636" i="1"/>
  <c r="D636" i="1"/>
  <c r="E636" i="1" l="1"/>
  <c r="H637" i="1"/>
  <c r="F637" i="1"/>
  <c r="D637" i="1"/>
  <c r="I637" i="1"/>
  <c r="G637" i="1"/>
  <c r="C637" i="1"/>
  <c r="A7" i="6"/>
  <c r="F5" i="6"/>
  <c r="D28" i="7" s="1"/>
  <c r="A5" i="6"/>
  <c r="E637" i="1" l="1"/>
  <c r="C5" i="6"/>
  <c r="D23" i="7" s="1"/>
  <c r="D21" i="7"/>
  <c r="G638" i="1"/>
  <c r="H638" i="1"/>
  <c r="F638" i="1"/>
  <c r="D638" i="1"/>
  <c r="I638" i="1"/>
  <c r="C638" i="1"/>
  <c r="D597" i="6"/>
  <c r="D555" i="6"/>
  <c r="D628" i="6"/>
  <c r="D549" i="6"/>
  <c r="D316" i="6"/>
  <c r="D188" i="6"/>
  <c r="D60" i="6"/>
  <c r="D195" i="6"/>
  <c r="D383" i="6"/>
  <c r="D424" i="6"/>
  <c r="D405" i="6"/>
  <c r="D374" i="6"/>
  <c r="D622" i="6"/>
  <c r="D286" i="6"/>
  <c r="D114" i="6"/>
  <c r="D243" i="6"/>
  <c r="D273" i="6"/>
  <c r="D183" i="6"/>
  <c r="D45" i="6"/>
  <c r="D607" i="6"/>
  <c r="D282" i="6"/>
  <c r="D638" i="6"/>
  <c r="D426" i="6"/>
  <c r="D510" i="6"/>
  <c r="D236" i="6"/>
  <c r="D68" i="6"/>
  <c r="D41" i="6"/>
  <c r="D73" i="6"/>
  <c r="D373" i="6"/>
  <c r="D636" i="6"/>
  <c r="D371" i="6"/>
  <c r="D126" i="6"/>
  <c r="D39" i="6"/>
  <c r="D397" i="6"/>
  <c r="D181" i="6"/>
  <c r="D491" i="6"/>
  <c r="D186" i="6"/>
  <c r="D470" i="6"/>
  <c r="D509" i="6"/>
  <c r="D423" i="6"/>
  <c r="D53" i="6"/>
  <c r="D528" i="6"/>
  <c r="D362" i="6"/>
  <c r="D174" i="6"/>
  <c r="D433" i="6"/>
  <c r="D453" i="6"/>
  <c r="D391" i="6"/>
  <c r="D277" i="6"/>
  <c r="D524" i="6"/>
  <c r="D355" i="6"/>
  <c r="D170" i="6"/>
  <c r="D420" i="6"/>
  <c r="D448" i="6"/>
  <c r="D372" i="6"/>
  <c r="D253" i="6"/>
  <c r="D574" i="6"/>
  <c r="D442" i="6"/>
  <c r="D386" i="6"/>
  <c r="D132" i="6"/>
  <c r="D99" i="6"/>
  <c r="D398" i="6"/>
  <c r="D205" i="6"/>
  <c r="D394" i="6"/>
  <c r="D50" i="6"/>
  <c r="D185" i="6"/>
  <c r="D432" i="6"/>
  <c r="D346" i="6"/>
  <c r="D80" i="6"/>
  <c r="D592" i="6"/>
  <c r="D263" i="6"/>
  <c r="D32" i="6"/>
  <c r="D379" i="6"/>
  <c r="D120" i="6"/>
  <c r="D51" i="6"/>
  <c r="D417" i="6"/>
  <c r="D117" i="6"/>
  <c r="D534" i="6"/>
  <c r="D527" i="6"/>
  <c r="D164" i="6"/>
  <c r="D618" i="6"/>
  <c r="D329" i="6"/>
  <c r="D467" i="6"/>
  <c r="D414" i="6"/>
  <c r="D103" i="6"/>
  <c r="D558" i="6"/>
  <c r="D523" i="6"/>
  <c r="D562" i="6"/>
  <c r="D559" i="6"/>
  <c r="D284" i="6"/>
  <c r="D156" i="6"/>
  <c r="D508" i="6"/>
  <c r="D67" i="6"/>
  <c r="D265" i="6"/>
  <c r="D334" i="6"/>
  <c r="D245" i="6"/>
  <c r="D12" i="6"/>
  <c r="D585" i="6"/>
  <c r="D242" i="6"/>
  <c r="D72" i="6"/>
  <c r="D75" i="6"/>
  <c r="D97" i="6"/>
  <c r="D425" i="6"/>
  <c r="D16" i="6"/>
  <c r="D541" i="6"/>
  <c r="D240" i="6"/>
  <c r="D598" i="6"/>
  <c r="D552" i="6"/>
  <c r="D402" i="6"/>
  <c r="D196" i="6"/>
  <c r="D492" i="6"/>
  <c r="D567" i="6"/>
  <c r="D449" i="6"/>
  <c r="D101" i="6"/>
  <c r="D536" i="6"/>
  <c r="D296" i="6"/>
  <c r="D62" i="6"/>
  <c r="D471" i="6"/>
  <c r="D231" i="6"/>
  <c r="D621" i="6"/>
  <c r="D363" i="6"/>
  <c r="D144" i="6"/>
  <c r="D350" i="6"/>
  <c r="D377" i="6"/>
  <c r="D303" i="6"/>
  <c r="D14" i="6"/>
  <c r="D601" i="6"/>
  <c r="D302" i="6"/>
  <c r="D130" i="6"/>
  <c r="D307" i="6"/>
  <c r="D345" i="6"/>
  <c r="D247" i="6"/>
  <c r="D309" i="6"/>
  <c r="D590" i="6"/>
  <c r="D298" i="6"/>
  <c r="D128" i="6"/>
  <c r="D299" i="6"/>
  <c r="D321" i="6"/>
  <c r="D239" i="6"/>
  <c r="D285" i="6"/>
  <c r="D518" i="6"/>
  <c r="D540" i="6"/>
  <c r="D300" i="6"/>
  <c r="D76" i="6"/>
  <c r="D501" i="6"/>
  <c r="D255" i="6"/>
  <c r="D28" i="6"/>
  <c r="D274" i="6"/>
  <c r="D356" i="6"/>
  <c r="D429" i="6"/>
  <c r="D596" i="6"/>
  <c r="D262" i="6"/>
  <c r="D503" i="6"/>
  <c r="D351" i="6"/>
  <c r="D545" i="6"/>
  <c r="D544" i="6"/>
  <c r="D290" i="6"/>
  <c r="D66" i="6"/>
  <c r="D493" i="6"/>
  <c r="D207" i="6"/>
  <c r="D637" i="6"/>
  <c r="D603" i="6"/>
  <c r="D459" i="6"/>
  <c r="D84" i="6"/>
  <c r="D297" i="6"/>
  <c r="D42" i="6"/>
  <c r="D306" i="6"/>
  <c r="D29" i="6"/>
  <c r="D472" i="6"/>
  <c r="D370" i="6"/>
  <c r="D92" i="6"/>
  <c r="D460" i="6"/>
  <c r="D95" i="6"/>
  <c r="D631" i="6"/>
  <c r="D158" i="6"/>
  <c r="D415" i="6"/>
  <c r="D38" i="6"/>
  <c r="D326" i="6"/>
  <c r="D511" i="6"/>
  <c r="D276" i="6"/>
  <c r="D227" i="6"/>
  <c r="D159" i="6"/>
  <c r="D504" i="6"/>
  <c r="D283" i="6"/>
  <c r="D342" i="6"/>
  <c r="D230" i="6"/>
  <c r="D37" i="6"/>
  <c r="D400" i="6"/>
  <c r="D451" i="6"/>
  <c r="D46" i="6"/>
  <c r="D499" i="6"/>
  <c r="D580" i="6"/>
  <c r="D214" i="6"/>
  <c r="D21" i="6"/>
  <c r="D197" i="6"/>
  <c r="D633" i="6"/>
  <c r="D180" i="6"/>
  <c r="D105" i="6"/>
  <c r="D497" i="6"/>
  <c r="D441" i="6"/>
  <c r="D630" i="6"/>
  <c r="D107" i="6"/>
  <c r="D335" i="6"/>
  <c r="D184" i="6"/>
  <c r="D81" i="6"/>
  <c r="D629" i="6"/>
  <c r="D228" i="6"/>
  <c r="D287" i="6"/>
  <c r="D94" i="6"/>
  <c r="D36" i="6"/>
  <c r="D176" i="6"/>
  <c r="D27" i="6"/>
  <c r="D87" i="6"/>
  <c r="D584" i="6"/>
  <c r="D152" i="6"/>
  <c r="D573" i="6"/>
  <c r="D367" i="6"/>
  <c r="D579" i="6"/>
  <c r="D224" i="6"/>
  <c r="D401" i="6"/>
  <c r="D241" i="6"/>
  <c r="D348" i="6"/>
  <c r="D634" i="6"/>
  <c r="D292" i="6"/>
  <c r="D33" i="6"/>
  <c r="D301" i="6"/>
  <c r="D168" i="6"/>
  <c r="D311" i="6"/>
  <c r="D304" i="6"/>
  <c r="D15" i="6"/>
  <c r="D34" i="6"/>
  <c r="D248" i="6"/>
  <c r="D422" i="6"/>
  <c r="D431" i="6"/>
  <c r="D288" i="6"/>
  <c r="D369" i="6"/>
  <c r="D430" i="6"/>
  <c r="D530" i="6"/>
  <c r="D116" i="6"/>
  <c r="D614" i="6"/>
  <c r="D553" i="6"/>
  <c r="D203" i="6"/>
  <c r="D141" i="6"/>
  <c r="D90" i="6"/>
  <c r="D477" i="6"/>
  <c r="D569" i="6"/>
  <c r="D56" i="6"/>
  <c r="D359" i="6"/>
  <c r="D624" i="6"/>
  <c r="D150" i="6"/>
  <c r="D531" i="6"/>
  <c r="D526" i="6"/>
  <c r="D520" i="6"/>
  <c r="D252" i="6"/>
  <c r="D413" i="6"/>
  <c r="D137" i="6"/>
  <c r="D157" i="6"/>
  <c r="D411" i="6"/>
  <c r="D513" i="6"/>
  <c r="D456" i="6"/>
  <c r="D560" i="6"/>
  <c r="D613" i="6"/>
  <c r="D606" i="6"/>
  <c r="D148" i="6"/>
  <c r="D396" i="6"/>
  <c r="D26" i="6"/>
  <c r="D232" i="6"/>
  <c r="D313" i="6"/>
  <c r="D532" i="6"/>
  <c r="D102" i="6"/>
  <c r="D217" i="6"/>
  <c r="D317" i="6"/>
  <c r="D258" i="6"/>
  <c r="D139" i="6"/>
  <c r="D79" i="6"/>
  <c r="D474" i="6"/>
  <c r="D86" i="6"/>
  <c r="D153" i="6"/>
  <c r="D40" i="6"/>
  <c r="D581" i="6"/>
  <c r="D452" i="6"/>
  <c r="D463" i="6"/>
  <c r="D210" i="6"/>
  <c r="D143" i="6"/>
  <c r="D198" i="6"/>
  <c r="D129" i="6"/>
  <c r="D535" i="6"/>
  <c r="D465" i="6"/>
  <c r="D368" i="6"/>
  <c r="D485" i="6"/>
  <c r="D439" i="6"/>
  <c r="D55" i="6"/>
  <c r="D352" i="6"/>
  <c r="D609" i="6"/>
  <c r="D112" i="6"/>
  <c r="D409" i="6"/>
  <c r="D336" i="6"/>
  <c r="D427" i="6"/>
  <c r="D78" i="6"/>
  <c r="D249" i="6"/>
  <c r="D30" i="6"/>
  <c r="D478" i="6"/>
  <c r="D160" i="6"/>
  <c r="D211" i="6"/>
  <c r="D595" i="6"/>
  <c r="D47" i="6"/>
  <c r="D458" i="6"/>
  <c r="D204" i="6"/>
  <c r="D357" i="6"/>
  <c r="D604" i="6"/>
  <c r="D615" i="6"/>
  <c r="D69" i="6"/>
  <c r="D166" i="6"/>
  <c r="D257" i="6"/>
  <c r="D570" i="6"/>
  <c r="D142" i="6"/>
  <c r="D121" i="6"/>
  <c r="D554" i="6"/>
  <c r="D202" i="6"/>
  <c r="D83" i="6"/>
  <c r="D199" i="6"/>
  <c r="D582" i="6"/>
  <c r="D481" i="6"/>
  <c r="D565" i="6"/>
  <c r="D191" i="6"/>
  <c r="D347" i="6"/>
  <c r="D384" i="6"/>
  <c r="D529" i="6"/>
  <c r="D408" i="6"/>
  <c r="D175" i="6"/>
  <c r="D403" i="6"/>
  <c r="D344" i="6"/>
  <c r="D486" i="6"/>
  <c r="D419" i="6"/>
  <c r="D74" i="6"/>
  <c r="D281" i="6"/>
  <c r="D610" i="6"/>
  <c r="D124" i="6"/>
  <c r="D223" i="6"/>
  <c r="D200" i="6"/>
  <c r="D269" i="6"/>
  <c r="D498" i="6"/>
  <c r="D375" i="6"/>
  <c r="D575" i="6"/>
  <c r="D438" i="6"/>
  <c r="D187" i="6"/>
  <c r="D489" i="6"/>
  <c r="D161" i="6"/>
  <c r="D256" i="6"/>
  <c r="D71" i="6"/>
  <c r="D244" i="6"/>
  <c r="D522" i="6"/>
  <c r="D593" i="6"/>
  <c r="D221" i="6"/>
  <c r="D289" i="6"/>
  <c r="D308" i="6"/>
  <c r="D190" i="6"/>
  <c r="D272" i="6"/>
  <c r="D365" i="6"/>
  <c r="D226" i="6"/>
  <c r="D295" i="6"/>
  <c r="D278" i="6"/>
  <c r="D416" i="6"/>
  <c r="D566" i="6"/>
  <c r="D388" i="6"/>
  <c r="D318" i="6"/>
  <c r="D490" i="6"/>
  <c r="D406" i="6"/>
  <c r="D219" i="6"/>
  <c r="D395" i="6"/>
  <c r="D193" i="6"/>
  <c r="D557" i="6"/>
  <c r="D421" i="6"/>
  <c r="D82" i="6"/>
  <c r="D208" i="6"/>
  <c r="D620" i="6"/>
  <c r="D209" i="6"/>
  <c r="D234" i="6"/>
  <c r="D279" i="6"/>
  <c r="D571" i="6"/>
  <c r="D25" i="6"/>
  <c r="D146" i="6"/>
  <c r="D250" i="6"/>
  <c r="D149" i="6"/>
  <c r="D390" i="6"/>
  <c r="D266" i="6"/>
  <c r="D404" i="6"/>
  <c r="D260" i="6"/>
  <c r="D85" i="6"/>
  <c r="D635" i="6"/>
  <c r="D428" i="6"/>
  <c r="D194" i="6"/>
  <c r="D612" i="6"/>
  <c r="D251" i="6"/>
  <c r="D542" i="6"/>
  <c r="D264" i="6"/>
  <c r="D293" i="6"/>
  <c r="D378" i="6"/>
  <c r="D625" i="6"/>
  <c r="D254" i="6"/>
  <c r="D437" i="6"/>
  <c r="D320" i="6"/>
  <c r="D605" i="6"/>
  <c r="D514" i="6"/>
  <c r="D140" i="6"/>
  <c r="D98" i="6"/>
  <c r="D337" i="6"/>
  <c r="D436" i="6"/>
  <c r="D18" i="6"/>
  <c r="D578" i="6"/>
  <c r="D617" i="6"/>
  <c r="D323" i="6"/>
  <c r="D341" i="6"/>
  <c r="D382" i="6"/>
  <c r="D626" i="6"/>
  <c r="D586" i="6"/>
  <c r="D233" i="6"/>
  <c r="D178" i="6"/>
  <c r="D543" i="6"/>
  <c r="D49" i="6"/>
  <c r="D216" i="6"/>
  <c r="D261" i="6"/>
  <c r="D623" i="6"/>
  <c r="D291" i="6"/>
  <c r="D136" i="6"/>
  <c r="D134" i="6"/>
  <c r="D533" i="6"/>
  <c r="D547" i="6"/>
  <c r="D163" i="6"/>
  <c r="D480" i="6"/>
  <c r="D608" i="6"/>
  <c r="D494" i="6"/>
  <c r="D407" i="6"/>
  <c r="D24" i="6"/>
  <c r="D106" i="6"/>
  <c r="D353" i="6"/>
  <c r="D632" i="6"/>
  <c r="D462" i="6"/>
  <c r="D155" i="6"/>
  <c r="D70" i="6"/>
  <c r="D517" i="6"/>
  <c r="D328" i="6"/>
  <c r="D138" i="6"/>
  <c r="D361" i="6"/>
  <c r="D338" i="6"/>
  <c r="D399" i="6"/>
  <c r="D366" i="6"/>
  <c r="D59" i="6"/>
  <c r="D270" i="6"/>
  <c r="D583" i="6"/>
  <c r="D446" i="6"/>
  <c r="D457" i="6"/>
  <c r="D587" i="6"/>
  <c r="D385" i="6"/>
  <c r="D19" i="6"/>
  <c r="D48" i="6"/>
  <c r="D616" i="6"/>
  <c r="D167" i="6"/>
  <c r="D118" i="6"/>
  <c r="D133" i="6"/>
  <c r="D44" i="6"/>
  <c r="D443" i="6"/>
  <c r="D516" i="6"/>
  <c r="D215" i="6"/>
  <c r="D376" i="6"/>
  <c r="D525" i="6"/>
  <c r="D358" i="6"/>
  <c r="D418" i="6"/>
  <c r="D145" i="6"/>
  <c r="D322" i="6"/>
  <c r="D515" i="6"/>
  <c r="D354" i="6"/>
  <c r="D539" i="6"/>
  <c r="D280" i="6"/>
  <c r="D495" i="6"/>
  <c r="D201" i="6"/>
  <c r="D602" i="6"/>
  <c r="D548" i="6"/>
  <c r="D561" i="6"/>
  <c r="D619" i="6"/>
  <c r="D444" i="6"/>
  <c r="D110" i="6"/>
  <c r="D220" i="6"/>
  <c r="D330" i="6"/>
  <c r="D550" i="6"/>
  <c r="D469" i="6"/>
  <c r="D58" i="6"/>
  <c r="D23" i="6"/>
  <c r="D496" i="6"/>
  <c r="D475" i="6"/>
  <c r="D455" i="6"/>
  <c r="D572" i="6"/>
  <c r="D434" i="6"/>
  <c r="D312" i="6"/>
  <c r="D331" i="6"/>
  <c r="D412" i="6"/>
  <c r="D563" i="6"/>
  <c r="D392" i="6"/>
  <c r="D506" i="6"/>
  <c r="D577" i="6"/>
  <c r="D222" i="6"/>
  <c r="D125" i="6"/>
  <c r="D310" i="6"/>
  <c r="D20" i="6"/>
  <c r="D473" i="6"/>
  <c r="D333" i="6"/>
  <c r="D591" i="6"/>
  <c r="D505" i="6"/>
  <c r="D521" i="6"/>
  <c r="D484" i="6"/>
  <c r="D96" i="6"/>
  <c r="D63" i="6"/>
  <c r="D165" i="6"/>
  <c r="D229" i="6"/>
  <c r="D93" i="6"/>
  <c r="D154" i="6"/>
  <c r="D507" i="6"/>
  <c r="D169" i="6"/>
  <c r="D122" i="6"/>
  <c r="D435" i="6"/>
  <c r="D564" i="6"/>
  <c r="D410" i="6"/>
  <c r="D319" i="6"/>
  <c r="D294" i="6"/>
  <c r="D88" i="6"/>
  <c r="D123" i="6"/>
  <c r="D332" i="6"/>
  <c r="D315" i="6"/>
  <c r="D538" i="6"/>
  <c r="D189" i="6"/>
  <c r="D556" i="6"/>
  <c r="D512" i="6"/>
  <c r="D151" i="6"/>
  <c r="D127" i="6"/>
  <c r="D381" i="6"/>
  <c r="D380" i="6"/>
  <c r="D483" i="6"/>
  <c r="D173" i="6"/>
  <c r="D305" i="6"/>
  <c r="D568" i="6"/>
  <c r="D22" i="6"/>
  <c r="D10" i="6"/>
  <c r="D454" i="6"/>
  <c r="D237" i="6"/>
  <c r="D482" i="6"/>
  <c r="D104" i="6"/>
  <c r="D109" i="6"/>
  <c r="D246" i="6"/>
  <c r="D349" i="6"/>
  <c r="D91" i="6"/>
  <c r="D259" i="6"/>
  <c r="D35" i="6"/>
  <c r="D487" i="6"/>
  <c r="D393" i="6"/>
  <c r="D182" i="6"/>
  <c r="D43" i="6"/>
  <c r="D537" i="6"/>
  <c r="D108" i="6"/>
  <c r="D589" i="6"/>
  <c r="D627" i="6"/>
  <c r="D267" i="6"/>
  <c r="D89" i="6"/>
  <c r="D31" i="6"/>
  <c r="D576" i="6"/>
  <c r="D476" i="6"/>
  <c r="D314" i="6"/>
  <c r="D461" i="6"/>
  <c r="D546" i="6"/>
  <c r="D389" i="6"/>
  <c r="D440" i="6"/>
  <c r="D464" i="6"/>
  <c r="D61" i="6"/>
  <c r="D213" i="6"/>
  <c r="D588" i="6"/>
  <c r="D17" i="6"/>
  <c r="D324" i="6"/>
  <c r="D135" i="6"/>
  <c r="D519" i="6"/>
  <c r="D238" i="6"/>
  <c r="D275" i="6"/>
  <c r="D54" i="6"/>
  <c r="D225" i="6"/>
  <c r="D64" i="6"/>
  <c r="D325" i="6"/>
  <c r="D171" i="6"/>
  <c r="D271" i="6"/>
  <c r="D343" i="6"/>
  <c r="D218" i="6"/>
  <c r="D327" i="6"/>
  <c r="D113" i="6"/>
  <c r="D65" i="6"/>
  <c r="D11" i="6"/>
  <c r="D600" i="6"/>
  <c r="D340" i="6"/>
  <c r="D450" i="6"/>
  <c r="D594" i="6"/>
  <c r="D100" i="6"/>
  <c r="D131" i="6"/>
  <c r="D52" i="6"/>
  <c r="D360" i="6"/>
  <c r="D235" i="6"/>
  <c r="D111" i="6"/>
  <c r="D445" i="6"/>
  <c r="D115" i="6"/>
  <c r="D179" i="6"/>
  <c r="D339" i="6"/>
  <c r="D162" i="6"/>
  <c r="D206" i="6"/>
  <c r="D364" i="6"/>
  <c r="D387" i="6"/>
  <c r="D177" i="6"/>
  <c r="D77" i="6"/>
  <c r="D479" i="6"/>
  <c r="D268" i="6"/>
  <c r="D466" i="6"/>
  <c r="D599" i="6"/>
  <c r="D502" i="6"/>
  <c r="D551" i="6"/>
  <c r="D500" i="6"/>
  <c r="D147" i="6"/>
  <c r="D468" i="6"/>
  <c r="D119" i="6"/>
  <c r="D212" i="6"/>
  <c r="D192" i="6"/>
  <c r="D488" i="6"/>
  <c r="D447" i="6"/>
  <c r="D611" i="6"/>
  <c r="D172" i="6"/>
  <c r="D57" i="6"/>
  <c r="D13" i="6"/>
  <c r="C126" i="6"/>
  <c r="C419" i="6"/>
  <c r="C428" i="6"/>
  <c r="C614" i="6"/>
  <c r="C10" i="6"/>
  <c r="D5" i="6"/>
  <c r="D24" i="7" s="1"/>
  <c r="C623" i="6"/>
  <c r="C128" i="6"/>
  <c r="C66" i="6"/>
  <c r="C75" i="6"/>
  <c r="C434" i="6"/>
  <c r="C606" i="6"/>
  <c r="C156" i="6"/>
  <c r="C174" i="6"/>
  <c r="C430" i="6"/>
  <c r="C243" i="6"/>
  <c r="C395" i="6"/>
  <c r="C80" i="6"/>
  <c r="C489" i="6"/>
  <c r="C98" i="6"/>
  <c r="C268" i="6"/>
  <c r="C179" i="6"/>
  <c r="C203" i="6"/>
  <c r="C29" i="6"/>
  <c r="C91" i="6"/>
  <c r="C110" i="6"/>
  <c r="C353" i="6"/>
  <c r="C308" i="6"/>
  <c r="C303" i="6"/>
  <c r="C433" i="6"/>
  <c r="C518" i="6"/>
  <c r="C210" i="6"/>
  <c r="C48" i="6"/>
  <c r="C206" i="6"/>
  <c r="C413" i="6"/>
  <c r="C359" i="6"/>
  <c r="C212" i="6"/>
  <c r="C369" i="6"/>
  <c r="C488" i="6"/>
  <c r="C502" i="6"/>
  <c r="C589" i="6"/>
  <c r="C321" i="6"/>
  <c r="C292" i="6"/>
  <c r="C343" i="6"/>
  <c r="C599" i="6"/>
  <c r="C304" i="6"/>
  <c r="C201" i="6"/>
  <c r="C136" i="6"/>
  <c r="C129" i="6"/>
  <c r="C177" i="6"/>
  <c r="C570" i="6"/>
  <c r="C191" i="6"/>
  <c r="C87" i="6"/>
  <c r="C94" i="6"/>
  <c r="C260" i="6"/>
  <c r="C195" i="6"/>
  <c r="C151" i="6"/>
  <c r="C301" i="6"/>
  <c r="C468" i="6"/>
  <c r="C199" i="6"/>
  <c r="C26" i="6"/>
  <c r="C407" i="6"/>
  <c r="C511" i="6"/>
  <c r="C117" i="6"/>
  <c r="C100" i="6"/>
  <c r="C38" i="6"/>
  <c r="C618" i="6"/>
  <c r="C166" i="6"/>
  <c r="C415" i="6"/>
  <c r="C34" i="6"/>
  <c r="C200" i="6"/>
  <c r="C172" i="6"/>
  <c r="C251" i="6"/>
  <c r="C79" i="6"/>
  <c r="C158" i="6"/>
  <c r="C263" i="6"/>
  <c r="C207" i="6"/>
  <c r="C443" i="6"/>
  <c r="C277" i="6"/>
  <c r="C449" i="6"/>
  <c r="C105" i="6"/>
  <c r="C139" i="6"/>
  <c r="C108" i="6"/>
  <c r="C432" i="6"/>
  <c r="C615" i="6"/>
  <c r="C586" i="6"/>
  <c r="C111" i="6"/>
  <c r="C32" i="6"/>
  <c r="C58" i="6"/>
  <c r="C471" i="6"/>
  <c r="C421" i="6"/>
  <c r="C451" i="6"/>
  <c r="B7" i="6"/>
  <c r="C346" i="6"/>
  <c r="C294" i="6"/>
  <c r="C385" i="6"/>
  <c r="C97" i="6"/>
  <c r="C293" i="6"/>
  <c r="C164" i="6"/>
  <c r="C460" i="6"/>
  <c r="C389" i="6"/>
  <c r="C605" i="6"/>
  <c r="C313" i="6"/>
  <c r="C176" i="6"/>
  <c r="C370" i="6"/>
  <c r="C311" i="6"/>
  <c r="C356" i="6"/>
  <c r="C409" i="6"/>
  <c r="C213" i="6"/>
  <c r="C596" i="6"/>
  <c r="C584" i="6"/>
  <c r="C564" i="6"/>
  <c r="C594" i="6"/>
  <c r="C115" i="6"/>
  <c r="C348" i="6"/>
  <c r="C555" i="6"/>
  <c r="C33" i="6"/>
  <c r="C544" i="6"/>
  <c r="C72" i="6"/>
  <c r="C133" i="6"/>
  <c r="C194" i="6"/>
  <c r="C148" i="6"/>
  <c r="C477" i="6"/>
  <c r="G5" i="6"/>
  <c r="C417" i="6"/>
  <c r="C365" i="6"/>
  <c r="C514" i="6"/>
  <c r="C182" i="6"/>
  <c r="C603" i="6"/>
  <c r="C258" i="6"/>
  <c r="C412" i="6"/>
  <c r="C516" i="6"/>
  <c r="C82" i="6"/>
  <c r="C422" i="6"/>
  <c r="C28" i="6"/>
  <c r="C579" i="6"/>
  <c r="C573" i="6"/>
  <c r="C236" i="6"/>
  <c r="C47" i="6"/>
  <c r="C388" i="6"/>
  <c r="C410" i="6"/>
  <c r="C141" i="6"/>
  <c r="C340" i="6"/>
  <c r="C220" i="6"/>
  <c r="C40" i="6"/>
  <c r="C373" i="6"/>
  <c r="C381" i="6"/>
  <c r="C374" i="6"/>
  <c r="C56" i="6"/>
  <c r="C68" i="6"/>
  <c r="C331" i="6"/>
  <c r="C228" i="6"/>
  <c r="C271" i="6"/>
  <c r="C312" i="6"/>
  <c r="C107" i="6"/>
  <c r="C538" i="6"/>
  <c r="C459" i="6"/>
  <c r="C524" i="6"/>
  <c r="C163" i="6"/>
  <c r="C61" i="6"/>
  <c r="C456" i="6"/>
  <c r="C525" i="6"/>
  <c r="C383" i="6"/>
  <c r="C595" i="6"/>
  <c r="C621" i="6"/>
  <c r="C608" i="6"/>
  <c r="C239" i="6"/>
  <c r="C168" i="6"/>
  <c r="C121" i="6"/>
  <c r="C590" i="6"/>
  <c r="C556" i="6"/>
  <c r="C153" i="6"/>
  <c r="C371" i="6"/>
  <c r="C401" i="6"/>
  <c r="C364" i="6"/>
  <c r="C400" i="6"/>
  <c r="C512" i="6"/>
  <c r="C218" i="6"/>
  <c r="C593" i="6"/>
  <c r="C74" i="6"/>
  <c r="C252" i="6"/>
  <c r="C569" i="6"/>
  <c r="C15" i="6"/>
  <c r="C127" i="6"/>
  <c r="C379" i="6"/>
  <c r="C354" i="6"/>
  <c r="C93" i="6"/>
  <c r="C402" i="6"/>
  <c r="C610" i="6"/>
  <c r="C114" i="6"/>
  <c r="L3" i="6"/>
  <c r="D18" i="7" s="1"/>
  <c r="C604" i="6"/>
  <c r="C420" i="6"/>
  <c r="C450" i="6"/>
  <c r="C494" i="6"/>
  <c r="C259" i="6"/>
  <c r="C279" i="6"/>
  <c r="C282" i="6"/>
  <c r="C619" i="6"/>
  <c r="C198" i="6"/>
  <c r="C189" i="6"/>
  <c r="C539" i="6"/>
  <c r="C261" i="6"/>
  <c r="C246" i="6"/>
  <c r="C65" i="6"/>
  <c r="C238" i="6"/>
  <c r="C310" i="6"/>
  <c r="C508" i="6"/>
  <c r="C498" i="6"/>
  <c r="C306" i="6"/>
  <c r="C288" i="6"/>
  <c r="C339" i="6"/>
  <c r="C391" i="6"/>
  <c r="C95" i="6"/>
  <c r="C404" i="6"/>
  <c r="C196" i="6"/>
  <c r="C328" i="6"/>
  <c r="C479" i="6"/>
  <c r="C628" i="6"/>
  <c r="C283" i="6"/>
  <c r="C523" i="6"/>
  <c r="C125" i="6"/>
  <c r="C60" i="6"/>
  <c r="C222" i="6"/>
  <c r="C633" i="6"/>
  <c r="C522" i="6"/>
  <c r="C83" i="6"/>
  <c r="C562" i="6"/>
  <c r="C481" i="6"/>
  <c r="C482" i="6"/>
  <c r="C254" i="6"/>
  <c r="C315" i="6"/>
  <c r="C224" i="6"/>
  <c r="C71" i="6"/>
  <c r="C280" i="6"/>
  <c r="C178" i="6"/>
  <c r="C132" i="6"/>
  <c r="C609" i="6"/>
  <c r="C358" i="6"/>
  <c r="C265" i="6"/>
  <c r="C250" i="6"/>
  <c r="C513" i="6"/>
  <c r="C69" i="6"/>
  <c r="C154" i="6"/>
  <c r="C536" i="6"/>
  <c r="C585" i="6"/>
  <c r="C345" i="6"/>
  <c r="C244" i="6"/>
  <c r="C567" i="6"/>
  <c r="C485" i="6"/>
  <c r="C104" i="6"/>
  <c r="C326" i="6"/>
  <c r="C416" i="6"/>
  <c r="C475" i="6"/>
  <c r="C568" i="6"/>
  <c r="C27" i="6"/>
  <c r="C548" i="6"/>
  <c r="C335" i="6"/>
  <c r="C493" i="6"/>
  <c r="C625" i="6"/>
  <c r="C286" i="6"/>
  <c r="C227" i="6"/>
  <c r="C14" i="6"/>
  <c r="C255" i="6"/>
  <c r="C598" i="6"/>
  <c r="C591" i="6"/>
  <c r="C161" i="6"/>
  <c r="C631" i="6"/>
  <c r="C519" i="6"/>
  <c r="C382" i="6"/>
  <c r="C462" i="6"/>
  <c r="C226" i="6"/>
  <c r="C270" i="6"/>
  <c r="C143" i="6"/>
  <c r="C457" i="6"/>
  <c r="C637" i="6"/>
  <c r="C180" i="6"/>
  <c r="C190" i="6"/>
  <c r="C300" i="6"/>
  <c r="C602" i="6"/>
  <c r="C318" i="6"/>
  <c r="C281" i="6"/>
  <c r="C291" i="6"/>
  <c r="C476" i="6"/>
  <c r="C237" i="6"/>
  <c r="C495" i="6"/>
  <c r="C351" i="6"/>
  <c r="C332" i="6"/>
  <c r="C574" i="6"/>
  <c r="C566" i="6"/>
  <c r="C629" i="6"/>
  <c r="C185" i="6"/>
  <c r="C551" i="6"/>
  <c r="C159" i="6"/>
  <c r="C42" i="6"/>
  <c r="C454" i="6"/>
  <c r="C387" i="6"/>
  <c r="C205" i="6"/>
  <c r="C276" i="6"/>
  <c r="C509" i="6"/>
  <c r="C289" i="6"/>
  <c r="C431" i="6"/>
  <c r="C560" i="6"/>
  <c r="C197" i="6"/>
  <c r="C561" i="6"/>
  <c r="C266" i="6"/>
  <c r="C119" i="6"/>
  <c r="C184" i="6"/>
  <c r="C504" i="6"/>
  <c r="C186" i="6"/>
  <c r="C138" i="6"/>
  <c r="C607" i="6"/>
  <c r="C554" i="6"/>
  <c r="C559" i="6"/>
  <c r="C445" i="6"/>
  <c r="C526" i="6"/>
  <c r="C217" i="6"/>
  <c r="C325" i="6"/>
  <c r="C375" i="6"/>
  <c r="C507" i="6"/>
  <c r="C355" i="6"/>
  <c r="C578" i="6"/>
  <c r="C533" i="6"/>
  <c r="C187" i="6"/>
  <c r="C137" i="6"/>
  <c r="C529" i="6"/>
  <c r="C439" i="6"/>
  <c r="C347" i="6"/>
  <c r="C547" i="6"/>
  <c r="C103" i="6"/>
  <c r="C440" i="6"/>
  <c r="C37" i="6"/>
  <c r="C45" i="6"/>
  <c r="C269" i="6"/>
  <c r="C169" i="6"/>
  <c r="C426" i="6"/>
  <c r="C296" i="6"/>
  <c r="C363" i="6"/>
  <c r="C403" i="6"/>
  <c r="C275" i="6"/>
  <c r="C305" i="6"/>
  <c r="C231" i="6"/>
  <c r="C357" i="6"/>
  <c r="C384" i="6"/>
  <c r="C418" i="6"/>
  <c r="C12" i="6"/>
  <c r="C73" i="6"/>
  <c r="C57" i="6"/>
  <c r="C558" i="6"/>
  <c r="C393" i="6"/>
  <c r="C380" i="6"/>
  <c r="C24" i="6"/>
  <c r="C92" i="6"/>
  <c r="C446" i="6"/>
  <c r="C453" i="6"/>
  <c r="C298" i="6"/>
  <c r="C171" i="6"/>
  <c r="C425" i="6"/>
  <c r="C147" i="6"/>
  <c r="C546" i="6"/>
  <c r="C463" i="6"/>
  <c r="C81" i="6"/>
  <c r="C55" i="6"/>
  <c r="C550" i="6"/>
  <c r="C267" i="6"/>
  <c r="C429" i="6"/>
  <c r="C102" i="6"/>
  <c r="C634" i="6"/>
  <c r="C484" i="6"/>
  <c r="C577" i="6"/>
  <c r="C444" i="6"/>
  <c r="C396" i="6"/>
  <c r="C582" i="6"/>
  <c r="C528" i="6"/>
  <c r="C245" i="6"/>
  <c r="C256" i="6"/>
  <c r="C527" i="6"/>
  <c r="C470" i="6"/>
  <c r="C192" i="6"/>
  <c r="C464" i="6"/>
  <c r="C109" i="6"/>
  <c r="C290" i="6"/>
  <c r="C234" i="6"/>
  <c r="C362" i="6"/>
  <c r="C458" i="6"/>
  <c r="C167" i="6"/>
  <c r="C274" i="6"/>
  <c r="C43" i="6"/>
  <c r="C219" i="6"/>
  <c r="C414" i="6"/>
  <c r="C112" i="6"/>
  <c r="C145" i="6"/>
  <c r="C338" i="6"/>
  <c r="C543" i="6"/>
  <c r="C483" i="6"/>
  <c r="C31" i="6"/>
  <c r="C557" i="6"/>
  <c r="C330" i="6"/>
  <c r="C620" i="6"/>
  <c r="C616" i="6"/>
  <c r="C447" i="6"/>
  <c r="C486" i="6"/>
  <c r="C135" i="6"/>
  <c r="C30" i="6"/>
  <c r="C626" i="6"/>
  <c r="C565" i="6"/>
  <c r="C378" i="6"/>
  <c r="C232" i="6"/>
  <c r="C392" i="6"/>
  <c r="C215" i="6"/>
  <c r="C181" i="6"/>
  <c r="C314" i="6"/>
  <c r="C242" i="6"/>
  <c r="C302" i="6"/>
  <c r="C337" i="6"/>
  <c r="C352" i="6"/>
  <c r="C438" i="6"/>
  <c r="C317" i="6"/>
  <c r="C377" i="6"/>
  <c r="C580" i="6"/>
  <c r="C360" i="6"/>
  <c r="C455" i="6"/>
  <c r="C506" i="6"/>
  <c r="C517" i="6"/>
  <c r="C435" i="6"/>
  <c r="C491" i="6"/>
  <c r="C84" i="6"/>
  <c r="C397" i="6"/>
  <c r="C130" i="6"/>
  <c r="C588" i="6"/>
  <c r="C398" i="6"/>
  <c r="C496" i="6"/>
  <c r="C541" i="6"/>
  <c r="C188" i="6"/>
  <c r="C173" i="6"/>
  <c r="C333" i="6"/>
  <c r="C532" i="6"/>
  <c r="C144" i="6"/>
  <c r="C86" i="6"/>
  <c r="C62" i="6"/>
  <c r="C39" i="6"/>
  <c r="C106" i="6"/>
  <c r="C209" i="6"/>
  <c r="C77" i="6"/>
  <c r="C368" i="6"/>
  <c r="C116" i="6"/>
  <c r="C503" i="6"/>
  <c r="C552" i="6"/>
  <c r="C162" i="6"/>
  <c r="C223" i="6"/>
  <c r="C542" i="6"/>
  <c r="C472" i="6"/>
  <c r="C372" i="6"/>
  <c r="C469" i="6"/>
  <c r="C99" i="6"/>
  <c r="C336" i="6"/>
  <c r="C20" i="6"/>
  <c r="C327" i="6"/>
  <c r="C150" i="6"/>
  <c r="C70" i="6"/>
  <c r="C461" i="6"/>
  <c r="C122" i="6"/>
  <c r="C273" i="6"/>
  <c r="C390" i="6"/>
  <c r="C530" i="6"/>
  <c r="C208" i="6"/>
  <c r="C120" i="6"/>
  <c r="C51" i="6"/>
  <c r="C160" i="6"/>
  <c r="C520" i="6"/>
  <c r="C427" i="6"/>
  <c r="C571" i="6"/>
  <c r="C510" i="6"/>
  <c r="C497" i="6"/>
  <c r="C264" i="6"/>
  <c r="C214" i="6"/>
  <c r="C563" i="6"/>
  <c r="C295" i="6"/>
  <c r="C63" i="6"/>
  <c r="C124" i="6"/>
  <c r="C134" i="6"/>
  <c r="C320" i="6"/>
  <c r="C21" i="6"/>
  <c r="C96" i="6"/>
  <c r="C247" i="6"/>
  <c r="C437" i="6"/>
  <c r="C406" i="6"/>
  <c r="C386" i="6"/>
  <c r="C611" i="6"/>
  <c r="C262" i="6"/>
  <c r="C297" i="6"/>
  <c r="C285" i="6"/>
  <c r="C316" i="6"/>
  <c r="C617" i="6"/>
  <c r="C249" i="6"/>
  <c r="C553" i="6"/>
  <c r="C366" i="6"/>
  <c r="C501" i="6"/>
  <c r="C515" i="6"/>
  <c r="C53" i="6"/>
  <c r="C361" i="6"/>
  <c r="C36" i="6"/>
  <c r="C394" i="6"/>
  <c r="C540" i="6"/>
  <c r="C367" i="6"/>
  <c r="C534" i="6"/>
  <c r="C581" i="6"/>
  <c r="C272" i="6"/>
  <c r="C423" i="6"/>
  <c r="C299" i="6"/>
  <c r="C204" i="6"/>
  <c r="C549" i="6"/>
  <c r="C583" i="6"/>
  <c r="C46" i="6"/>
  <c r="C18" i="6"/>
  <c r="C307" i="6"/>
  <c r="C233" i="6"/>
  <c r="C441" i="6"/>
  <c r="C216" i="6"/>
  <c r="C466" i="6"/>
  <c r="C624" i="6"/>
  <c r="C229" i="6"/>
  <c r="C89" i="6"/>
  <c r="C11" i="6"/>
  <c r="C452" i="6"/>
  <c r="C17" i="6"/>
  <c r="C473" i="6"/>
  <c r="C587" i="6"/>
  <c r="C408" i="6"/>
  <c r="C323" i="6"/>
  <c r="C376" i="6"/>
  <c r="C411" i="6"/>
  <c r="C175" i="6"/>
  <c r="C505" i="6"/>
  <c r="C350" i="6"/>
  <c r="C90" i="6"/>
  <c r="C592" i="6"/>
  <c r="C35" i="6"/>
  <c r="C344" i="6"/>
  <c r="C123" i="6"/>
  <c r="C319" i="6"/>
  <c r="C342" i="6"/>
  <c r="C67" i="6"/>
  <c r="C287" i="6"/>
  <c r="C183" i="6"/>
  <c r="C490" i="6"/>
  <c r="C632" i="6"/>
  <c r="C257" i="6"/>
  <c r="C170" i="6"/>
  <c r="C248" i="6"/>
  <c r="C465" i="6"/>
  <c r="C636" i="6"/>
  <c r="C492" i="6"/>
  <c r="C334" i="6"/>
  <c r="C165" i="6"/>
  <c r="C480" i="6"/>
  <c r="C499" i="6"/>
  <c r="C241" i="6"/>
  <c r="C225" i="6"/>
  <c r="C601" i="6"/>
  <c r="C349" i="6"/>
  <c r="C405" i="6"/>
  <c r="C442" i="6"/>
  <c r="C638" i="6"/>
  <c r="C202" i="6"/>
  <c r="C211" i="6"/>
  <c r="C531" i="6"/>
  <c r="C309" i="6"/>
  <c r="C140" i="6"/>
  <c r="C118" i="6"/>
  <c r="C622" i="6"/>
  <c r="C230" i="6"/>
  <c r="C613" i="6"/>
  <c r="C50" i="6"/>
  <c r="C88" i="6"/>
  <c r="C23" i="6"/>
  <c r="C341" i="6"/>
  <c r="C612" i="6"/>
  <c r="C329" i="6"/>
  <c r="C399" i="6"/>
  <c r="C131" i="6"/>
  <c r="C448" i="6"/>
  <c r="C16" i="6"/>
  <c r="C101" i="6"/>
  <c r="C149" i="6"/>
  <c r="C54" i="6"/>
  <c r="C64" i="6"/>
  <c r="C253" i="6"/>
  <c r="C284" i="6"/>
  <c r="C278" i="6"/>
  <c r="C545" i="6"/>
  <c r="C635" i="6"/>
  <c r="C467" i="6"/>
  <c r="C221" i="6"/>
  <c r="C52" i="6"/>
  <c r="C49" i="6"/>
  <c r="C436" i="6"/>
  <c r="C600" i="6"/>
  <c r="C13" i="6"/>
  <c r="C152" i="6"/>
  <c r="C424" i="6"/>
  <c r="C19" i="6"/>
  <c r="C85" i="6"/>
  <c r="C322" i="6"/>
  <c r="C157" i="6"/>
  <c r="C500" i="6"/>
  <c r="C521" i="6"/>
  <c r="C113" i="6"/>
  <c r="C76" i="6"/>
  <c r="C22" i="6"/>
  <c r="C627" i="6"/>
  <c r="C41" i="6"/>
  <c r="C193" i="6"/>
  <c r="C535" i="6"/>
  <c r="C478" i="6"/>
  <c r="C576" i="6"/>
  <c r="C142" i="6"/>
  <c r="C155" i="6"/>
  <c r="C597" i="6"/>
  <c r="C474" i="6"/>
  <c r="C235" i="6"/>
  <c r="C78" i="6"/>
  <c r="C487" i="6"/>
  <c r="C146" i="6"/>
  <c r="C240" i="6"/>
  <c r="C630" i="6"/>
  <c r="C44" i="6"/>
  <c r="C572" i="6"/>
  <c r="C25" i="6"/>
  <c r="C59" i="6"/>
  <c r="C537" i="6"/>
  <c r="C324" i="6"/>
  <c r="C575" i="6"/>
  <c r="E597" i="6" l="1"/>
  <c r="E478" i="6"/>
  <c r="E13" i="6"/>
  <c r="E16" i="6"/>
  <c r="E329" i="6"/>
  <c r="E622" i="6"/>
  <c r="E442" i="6"/>
  <c r="E225" i="6"/>
  <c r="E89" i="6"/>
  <c r="E394" i="6"/>
  <c r="E21" i="6"/>
  <c r="E427" i="6"/>
  <c r="E120" i="6"/>
  <c r="E273" i="6"/>
  <c r="E150" i="6"/>
  <c r="E173" i="6"/>
  <c r="E398" i="6"/>
  <c r="E84" i="6"/>
  <c r="E377" i="6"/>
  <c r="E181" i="6"/>
  <c r="E378" i="6"/>
  <c r="E234" i="6"/>
  <c r="E102" i="6"/>
  <c r="E169" i="6"/>
  <c r="E440" i="6"/>
  <c r="E119" i="6"/>
  <c r="E42" i="6"/>
  <c r="E629" i="6"/>
  <c r="E351" i="6"/>
  <c r="E462" i="6"/>
  <c r="E14" i="6"/>
  <c r="E104" i="6"/>
  <c r="E280" i="6"/>
  <c r="E261" i="6"/>
  <c r="E15" i="6"/>
  <c r="E383" i="6"/>
  <c r="E107" i="6"/>
  <c r="E47" i="6"/>
  <c r="E348" i="6"/>
  <c r="E584" i="6"/>
  <c r="E203" i="6"/>
  <c r="D33" i="7"/>
  <c r="D7" i="6"/>
  <c r="D35" i="7" s="1"/>
  <c r="F7" i="6"/>
  <c r="D29" i="7"/>
  <c r="M3" i="6"/>
  <c r="E627" i="6"/>
  <c r="E465" i="6"/>
  <c r="E344" i="6"/>
  <c r="E204" i="6"/>
  <c r="E581" i="6"/>
  <c r="E249" i="6"/>
  <c r="E406" i="6"/>
  <c r="E63" i="6"/>
  <c r="E264" i="6"/>
  <c r="E620" i="6"/>
  <c r="E274" i="6"/>
  <c r="E192" i="6"/>
  <c r="E245" i="6"/>
  <c r="E55" i="6"/>
  <c r="E147" i="6"/>
  <c r="E380" i="6"/>
  <c r="E276" i="6"/>
  <c r="E291" i="6"/>
  <c r="E457" i="6"/>
  <c r="E161" i="6"/>
  <c r="E568" i="6"/>
  <c r="E69" i="6"/>
  <c r="E254" i="6"/>
  <c r="E83" i="6"/>
  <c r="E60" i="6"/>
  <c r="E628" i="6"/>
  <c r="E619" i="6"/>
  <c r="E494" i="6"/>
  <c r="E412" i="6"/>
  <c r="E514" i="6"/>
  <c r="E313" i="6"/>
  <c r="E294" i="6"/>
  <c r="E200" i="6"/>
  <c r="E260" i="6"/>
  <c r="E201" i="6"/>
  <c r="E353" i="6"/>
  <c r="E240" i="6"/>
  <c r="E284" i="6"/>
  <c r="E592" i="6"/>
  <c r="E316" i="6"/>
  <c r="E39" i="6"/>
  <c r="E558" i="6"/>
  <c r="E603" i="6"/>
  <c r="E370" i="6"/>
  <c r="E97" i="6"/>
  <c r="E105" i="6"/>
  <c r="E66" i="6"/>
  <c r="E155" i="6"/>
  <c r="E500" i="6"/>
  <c r="E19" i="6"/>
  <c r="E118" i="6"/>
  <c r="E334" i="6"/>
  <c r="E17" i="6"/>
  <c r="E497" i="6"/>
  <c r="E122" i="6"/>
  <c r="E106" i="6"/>
  <c r="E188" i="6"/>
  <c r="E455" i="6"/>
  <c r="E470" i="6"/>
  <c r="E528" i="6"/>
  <c r="E425" i="6"/>
  <c r="E446" i="6"/>
  <c r="E231" i="6"/>
  <c r="E205" i="6"/>
  <c r="E495" i="6"/>
  <c r="E591" i="6"/>
  <c r="E335" i="6"/>
  <c r="E306" i="6"/>
  <c r="E238" i="6"/>
  <c r="E450" i="6"/>
  <c r="E608" i="6"/>
  <c r="E177" i="6"/>
  <c r="E309" i="6"/>
  <c r="E549" i="6"/>
  <c r="E553" i="6"/>
  <c r="E214" i="6"/>
  <c r="E390" i="6"/>
  <c r="E336" i="6"/>
  <c r="E472" i="6"/>
  <c r="E62" i="6"/>
  <c r="E352" i="6"/>
  <c r="E30" i="6"/>
  <c r="E256" i="6"/>
  <c r="E396" i="6"/>
  <c r="E607" i="6"/>
  <c r="E637" i="6"/>
  <c r="E198" i="6"/>
  <c r="E402" i="6"/>
  <c r="E595" i="6"/>
  <c r="E538" i="6"/>
  <c r="E374" i="6"/>
  <c r="E388" i="6"/>
  <c r="E564" i="6"/>
  <c r="E451" i="6"/>
  <c r="E449" i="6"/>
  <c r="E166" i="6"/>
  <c r="E117" i="6"/>
  <c r="E199" i="6"/>
  <c r="E195" i="6"/>
  <c r="E191" i="6"/>
  <c r="E136" i="6"/>
  <c r="E502" i="6"/>
  <c r="E243" i="6"/>
  <c r="E52" i="6"/>
  <c r="E545" i="6"/>
  <c r="E64" i="6"/>
  <c r="E531" i="6"/>
  <c r="E350" i="6"/>
  <c r="E515" i="6"/>
  <c r="E542" i="6"/>
  <c r="E506" i="6"/>
  <c r="E337" i="6"/>
  <c r="E112" i="6"/>
  <c r="E453" i="6"/>
  <c r="E403" i="6"/>
  <c r="E439" i="6"/>
  <c r="E533" i="6"/>
  <c r="E375" i="6"/>
  <c r="E445" i="6"/>
  <c r="E138" i="6"/>
  <c r="E300" i="6"/>
  <c r="E493" i="6"/>
  <c r="E345" i="6"/>
  <c r="E358" i="6"/>
  <c r="E404" i="6"/>
  <c r="E288" i="6"/>
  <c r="E310" i="6"/>
  <c r="E93" i="6"/>
  <c r="E556" i="6"/>
  <c r="E239" i="6"/>
  <c r="E331" i="6"/>
  <c r="E381" i="6"/>
  <c r="E28" i="6"/>
  <c r="E158" i="6"/>
  <c r="E511" i="6"/>
  <c r="E638" i="1"/>
  <c r="E101" i="6"/>
  <c r="E230" i="6"/>
  <c r="E307" i="6"/>
  <c r="E540" i="6"/>
  <c r="E53" i="6"/>
  <c r="E185" i="6"/>
  <c r="E631" i="6"/>
  <c r="E255" i="6"/>
  <c r="E326" i="6"/>
  <c r="E265" i="6"/>
  <c r="E196" i="6"/>
  <c r="E604" i="6"/>
  <c r="E127" i="6"/>
  <c r="E153" i="6"/>
  <c r="E579" i="6"/>
  <c r="E385" i="6"/>
  <c r="E98" i="6"/>
  <c r="E221" i="6"/>
  <c r="E278" i="6"/>
  <c r="E448" i="6"/>
  <c r="E46" i="6"/>
  <c r="E534" i="6"/>
  <c r="E36" i="6"/>
  <c r="E320" i="6"/>
  <c r="E144" i="6"/>
  <c r="E429" i="6"/>
  <c r="E578" i="6"/>
  <c r="E186" i="6"/>
  <c r="E266" i="6"/>
  <c r="E431" i="6"/>
  <c r="E159" i="6"/>
  <c r="E382" i="6"/>
  <c r="E485" i="6"/>
  <c r="E585" i="6"/>
  <c r="E609" i="6"/>
  <c r="E71" i="6"/>
  <c r="E282" i="6"/>
  <c r="E590" i="6"/>
  <c r="E524" i="6"/>
  <c r="E373" i="6"/>
  <c r="E236" i="6"/>
  <c r="E471" i="6"/>
  <c r="E301" i="6"/>
  <c r="E321" i="6"/>
  <c r="E433" i="6"/>
  <c r="E324" i="6"/>
  <c r="E572" i="6"/>
  <c r="E474" i="6"/>
  <c r="E576" i="6"/>
  <c r="E49" i="6"/>
  <c r="E23" i="6"/>
  <c r="E90" i="6"/>
  <c r="E11" i="6"/>
  <c r="E466" i="6"/>
  <c r="E96" i="6"/>
  <c r="E571" i="6"/>
  <c r="E70" i="6"/>
  <c r="E77" i="6"/>
  <c r="E31" i="6"/>
  <c r="E43" i="6"/>
  <c r="E464" i="6"/>
  <c r="E546" i="6"/>
  <c r="E275" i="6"/>
  <c r="E526" i="6"/>
  <c r="E454" i="6"/>
  <c r="E332" i="6"/>
  <c r="E226" i="6"/>
  <c r="E154" i="6"/>
  <c r="E315" i="6"/>
  <c r="E246" i="6"/>
  <c r="E259" i="6"/>
  <c r="E74" i="6"/>
  <c r="E400" i="6"/>
  <c r="E168" i="6"/>
  <c r="E61" i="6"/>
  <c r="E228" i="6"/>
  <c r="E220" i="6"/>
  <c r="E516" i="6"/>
  <c r="E182" i="6"/>
  <c r="E133" i="6"/>
  <c r="E555" i="6"/>
  <c r="E409" i="6"/>
  <c r="E176" i="6"/>
  <c r="E460" i="6"/>
  <c r="E32" i="6"/>
  <c r="E432" i="6"/>
  <c r="E263" i="6"/>
  <c r="E172" i="6"/>
  <c r="E343" i="6"/>
  <c r="E359" i="6"/>
  <c r="E210" i="6"/>
  <c r="E308" i="6"/>
  <c r="E29" i="6"/>
  <c r="E606" i="6"/>
  <c r="E128" i="6"/>
  <c r="E614" i="6"/>
  <c r="E319" i="6"/>
  <c r="E366" i="6"/>
  <c r="E611" i="6"/>
  <c r="E461" i="6"/>
  <c r="E162" i="6"/>
  <c r="E109" i="6"/>
  <c r="E305" i="6"/>
  <c r="E561" i="6"/>
  <c r="E65" i="6"/>
  <c r="E58" i="6"/>
  <c r="E589" i="6"/>
  <c r="E212" i="6"/>
  <c r="E44" i="6"/>
  <c r="E85" i="6"/>
  <c r="E67" i="6"/>
  <c r="E473" i="6"/>
  <c r="E216" i="6"/>
  <c r="E297" i="6"/>
  <c r="E209" i="6"/>
  <c r="E483" i="6"/>
  <c r="E444" i="6"/>
  <c r="E357" i="6"/>
  <c r="E560" i="6"/>
  <c r="E364" i="6"/>
  <c r="E163" i="6"/>
  <c r="E477" i="6"/>
  <c r="E356" i="6"/>
  <c r="E421" i="6"/>
  <c r="E618" i="6"/>
  <c r="E468" i="6"/>
  <c r="E488" i="6"/>
  <c r="E430" i="6"/>
  <c r="E59" i="6"/>
  <c r="E22" i="6"/>
  <c r="E600" i="6"/>
  <c r="E54" i="6"/>
  <c r="E612" i="6"/>
  <c r="E50" i="6"/>
  <c r="E211" i="6"/>
  <c r="E241" i="6"/>
  <c r="E342" i="6"/>
  <c r="E35" i="6"/>
  <c r="E505" i="6"/>
  <c r="E323" i="6"/>
  <c r="E299" i="6"/>
  <c r="E501" i="6"/>
  <c r="E437" i="6"/>
  <c r="E295" i="6"/>
  <c r="E520" i="6"/>
  <c r="E327" i="6"/>
  <c r="E491" i="6"/>
  <c r="E317" i="6"/>
  <c r="E215" i="6"/>
  <c r="E565" i="6"/>
  <c r="E486" i="6"/>
  <c r="E330" i="6"/>
  <c r="E290" i="6"/>
  <c r="E577" i="6"/>
  <c r="E81" i="6"/>
  <c r="E12" i="6"/>
  <c r="E363" i="6"/>
  <c r="E269" i="6"/>
  <c r="E103" i="6"/>
  <c r="E529" i="6"/>
  <c r="E325" i="6"/>
  <c r="E559" i="6"/>
  <c r="E566" i="6"/>
  <c r="E281" i="6"/>
  <c r="E190" i="6"/>
  <c r="E143" i="6"/>
  <c r="E227" i="6"/>
  <c r="E482" i="6"/>
  <c r="E522" i="6"/>
  <c r="E479" i="6"/>
  <c r="E95" i="6"/>
  <c r="E539" i="6"/>
  <c r="E354" i="6"/>
  <c r="E218" i="6"/>
  <c r="E422" i="6"/>
  <c r="E258" i="6"/>
  <c r="E148" i="6"/>
  <c r="E115" i="6"/>
  <c r="E293" i="6"/>
  <c r="E586" i="6"/>
  <c r="E38" i="6"/>
  <c r="E94" i="6"/>
  <c r="E304" i="6"/>
  <c r="E206" i="6"/>
  <c r="E80" i="6"/>
  <c r="E174" i="6"/>
  <c r="E75" i="6"/>
  <c r="E537" i="6"/>
  <c r="E487" i="6"/>
  <c r="E521" i="6"/>
  <c r="E88" i="6"/>
  <c r="E165" i="6"/>
  <c r="E632" i="6"/>
  <c r="E376" i="6"/>
  <c r="E18" i="6"/>
  <c r="E99" i="6"/>
  <c r="E503" i="6"/>
  <c r="E86" i="6"/>
  <c r="E135" i="6"/>
  <c r="E73" i="6"/>
  <c r="E593" i="6"/>
  <c r="E277" i="6"/>
  <c r="E518" i="6"/>
  <c r="E434" i="6"/>
  <c r="E630" i="6"/>
  <c r="E575" i="6"/>
  <c r="E25" i="6"/>
  <c r="E142" i="6"/>
  <c r="E157" i="6"/>
  <c r="E436" i="6"/>
  <c r="E149" i="6"/>
  <c r="E341" i="6"/>
  <c r="E140" i="6"/>
  <c r="E408" i="6"/>
  <c r="E452" i="6"/>
  <c r="E624" i="6"/>
  <c r="E233" i="6"/>
  <c r="E423" i="6"/>
  <c r="E367" i="6"/>
  <c r="E361" i="6"/>
  <c r="E510" i="6"/>
  <c r="E20" i="6"/>
  <c r="E368" i="6"/>
  <c r="E532" i="6"/>
  <c r="E541" i="6"/>
  <c r="E130" i="6"/>
  <c r="E435" i="6"/>
  <c r="E360" i="6"/>
  <c r="E438" i="6"/>
  <c r="E557" i="6"/>
  <c r="E219" i="6"/>
  <c r="E418" i="6"/>
  <c r="E547" i="6"/>
  <c r="E137" i="6"/>
  <c r="E574" i="6"/>
  <c r="E237" i="6"/>
  <c r="E180" i="6"/>
  <c r="E420" i="6"/>
  <c r="E610" i="6"/>
  <c r="E379" i="6"/>
  <c r="E512" i="6"/>
  <c r="E121" i="6"/>
  <c r="E456" i="6"/>
  <c r="E194" i="6"/>
  <c r="E33" i="6"/>
  <c r="E594" i="6"/>
  <c r="E87" i="6"/>
  <c r="E48" i="6"/>
  <c r="E303" i="6"/>
  <c r="E126" i="6"/>
  <c r="H5" i="6"/>
  <c r="D30" i="7" s="1"/>
  <c r="E248" i="6"/>
  <c r="E490" i="6"/>
  <c r="E229" i="6"/>
  <c r="E441" i="6"/>
  <c r="E617" i="6"/>
  <c r="E208" i="6"/>
  <c r="E223" i="6"/>
  <c r="E588" i="6"/>
  <c r="E302" i="6"/>
  <c r="E414" i="6"/>
  <c r="E513" i="6"/>
  <c r="E72" i="6"/>
  <c r="E111" i="6"/>
  <c r="E570" i="6"/>
  <c r="E292" i="6"/>
  <c r="E413" i="6"/>
  <c r="E489" i="6"/>
  <c r="E623" i="6"/>
  <c r="E235" i="6"/>
  <c r="E193" i="6"/>
  <c r="E467" i="6"/>
  <c r="E613" i="6"/>
  <c r="E202" i="6"/>
  <c r="E499" i="6"/>
  <c r="E170" i="6"/>
  <c r="E183" i="6"/>
  <c r="E175" i="6"/>
  <c r="E134" i="6"/>
  <c r="E563" i="6"/>
  <c r="E160" i="6"/>
  <c r="E530" i="6"/>
  <c r="E146" i="6"/>
  <c r="E41" i="6"/>
  <c r="E113" i="6"/>
  <c r="E322" i="6"/>
  <c r="E152" i="6"/>
  <c r="E635" i="6"/>
  <c r="E253" i="6"/>
  <c r="E399" i="6"/>
  <c r="E638" i="6"/>
  <c r="E601" i="6"/>
  <c r="E480" i="6"/>
  <c r="E636" i="6"/>
  <c r="E257" i="6"/>
  <c r="E287" i="6"/>
  <c r="E123" i="6"/>
  <c r="E411" i="6"/>
  <c r="E587" i="6"/>
  <c r="E272" i="6"/>
  <c r="E285" i="6"/>
  <c r="E386" i="6"/>
  <c r="E124" i="6"/>
  <c r="E51" i="6"/>
  <c r="E552" i="6"/>
  <c r="E333" i="6"/>
  <c r="E496" i="6"/>
  <c r="E397" i="6"/>
  <c r="E517" i="6"/>
  <c r="E580" i="6"/>
  <c r="E314" i="6"/>
  <c r="E232" i="6"/>
  <c r="E616" i="6"/>
  <c r="E145" i="6"/>
  <c r="E362" i="6"/>
  <c r="E634" i="6"/>
  <c r="E550" i="6"/>
  <c r="E298" i="6"/>
  <c r="E24" i="6"/>
  <c r="E57" i="6"/>
  <c r="E384" i="6"/>
  <c r="E426" i="6"/>
  <c r="E37" i="6"/>
  <c r="E347" i="6"/>
  <c r="E187" i="6"/>
  <c r="E507" i="6"/>
  <c r="E184" i="6"/>
  <c r="E197" i="6"/>
  <c r="E509" i="6"/>
  <c r="E476" i="6"/>
  <c r="E602" i="6"/>
  <c r="E625" i="6"/>
  <c r="E27" i="6"/>
  <c r="E244" i="6"/>
  <c r="E178" i="6"/>
  <c r="E562" i="6"/>
  <c r="E222" i="6"/>
  <c r="E283" i="6"/>
  <c r="E339" i="6"/>
  <c r="E508" i="6"/>
  <c r="E252" i="6"/>
  <c r="E371" i="6"/>
  <c r="E621" i="6"/>
  <c r="E459" i="6"/>
  <c r="E271" i="6"/>
  <c r="E56" i="6"/>
  <c r="E40" i="6"/>
  <c r="E410" i="6"/>
  <c r="E573" i="6"/>
  <c r="E82" i="6"/>
  <c r="E417" i="6"/>
  <c r="E213" i="6"/>
  <c r="E389" i="6"/>
  <c r="C7" i="6"/>
  <c r="D34" i="7" s="1"/>
  <c r="K4" i="6"/>
  <c r="L4" i="6"/>
  <c r="E615" i="6"/>
  <c r="E207" i="6"/>
  <c r="E251" i="6"/>
  <c r="E415" i="6"/>
  <c r="E100" i="6"/>
  <c r="E26" i="6"/>
  <c r="E151" i="6"/>
  <c r="E129" i="6"/>
  <c r="E599" i="6"/>
  <c r="E91" i="6"/>
  <c r="E268" i="6"/>
  <c r="E395" i="6"/>
  <c r="E156" i="6"/>
  <c r="E10" i="6"/>
  <c r="I5" i="6"/>
  <c r="D31" i="7" s="1"/>
  <c r="E78" i="6"/>
  <c r="E535" i="6"/>
  <c r="E405" i="6"/>
  <c r="E262" i="6"/>
  <c r="E469" i="6"/>
  <c r="E116" i="6"/>
  <c r="E543" i="6"/>
  <c r="E167" i="6"/>
  <c r="E393" i="6"/>
  <c r="E475" i="6"/>
  <c r="E125" i="6"/>
  <c r="E340" i="6"/>
  <c r="E164" i="6"/>
  <c r="E108" i="6"/>
  <c r="E428" i="6"/>
  <c r="E76" i="6"/>
  <c r="E424" i="6"/>
  <c r="E131" i="6"/>
  <c r="E349" i="6"/>
  <c r="E492" i="6"/>
  <c r="E583" i="6"/>
  <c r="E247" i="6"/>
  <c r="E372" i="6"/>
  <c r="E242" i="6"/>
  <c r="E392" i="6"/>
  <c r="E626" i="6"/>
  <c r="E447" i="6"/>
  <c r="E338" i="6"/>
  <c r="E458" i="6"/>
  <c r="E527" i="6"/>
  <c r="E582" i="6"/>
  <c r="E484" i="6"/>
  <c r="E267" i="6"/>
  <c r="E463" i="6"/>
  <c r="E171" i="6"/>
  <c r="E92" i="6"/>
  <c r="E296" i="6"/>
  <c r="E45" i="6"/>
  <c r="E355" i="6"/>
  <c r="E217" i="6"/>
  <c r="E554" i="6"/>
  <c r="E504" i="6"/>
  <c r="E289" i="6"/>
  <c r="E387" i="6"/>
  <c r="E551" i="6"/>
  <c r="E318" i="6"/>
  <c r="E270" i="6"/>
  <c r="E519" i="6"/>
  <c r="E598" i="6"/>
  <c r="E286" i="6"/>
  <c r="E548" i="6"/>
  <c r="E416" i="6"/>
  <c r="E567" i="6"/>
  <c r="E536" i="6"/>
  <c r="E250" i="6"/>
  <c r="E132" i="6"/>
  <c r="E224" i="6"/>
  <c r="E481" i="6"/>
  <c r="E633" i="6"/>
  <c r="E523" i="6"/>
  <c r="E328" i="6"/>
  <c r="E391" i="6"/>
  <c r="E498" i="6"/>
  <c r="E189" i="6"/>
  <c r="E279" i="6"/>
  <c r="E7" i="6"/>
  <c r="E114" i="6"/>
  <c r="E569" i="6"/>
  <c r="E401" i="6"/>
  <c r="E525" i="6"/>
  <c r="E312" i="6"/>
  <c r="E68" i="6"/>
  <c r="E141" i="6"/>
  <c r="E365" i="6"/>
  <c r="E544" i="6"/>
  <c r="E596" i="6"/>
  <c r="E311" i="6"/>
  <c r="E605" i="6"/>
  <c r="E346" i="6"/>
  <c r="E139" i="6"/>
  <c r="E443" i="6"/>
  <c r="E79" i="6"/>
  <c r="E34" i="6"/>
  <c r="E407" i="6"/>
  <c r="E369" i="6"/>
  <c r="E110" i="6"/>
  <c r="E179" i="6"/>
  <c r="E419" i="6"/>
  <c r="G7" i="6" l="1"/>
  <c r="J5" i="6"/>
  <c r="L5" i="6" l="1"/>
  <c r="D32" i="7"/>
  <c r="E3" i="4"/>
  <c r="F3" i="4"/>
  <c r="C10" i="7" s="1"/>
  <c r="I3" i="4"/>
  <c r="C7" i="7" l="1"/>
  <c r="B10" i="7"/>
  <c r="C15" i="7"/>
  <c r="B16" i="7"/>
  <c r="B15" i="7"/>
  <c r="C21" i="7"/>
  <c r="D5" i="4"/>
  <c r="F206" i="6"/>
  <c r="G206" i="6" s="1"/>
  <c r="F115" i="6"/>
  <c r="G115" i="6" s="1"/>
  <c r="F633" i="6"/>
  <c r="G633" i="6" s="1"/>
  <c r="F92" i="6"/>
  <c r="G92" i="6" s="1"/>
  <c r="F131" i="6"/>
  <c r="G131" i="6" s="1"/>
  <c r="F95" i="6"/>
  <c r="G95" i="6" s="1"/>
  <c r="F262" i="6"/>
  <c r="G262" i="6" s="1"/>
  <c r="F516" i="6"/>
  <c r="G516" i="6" s="1"/>
  <c r="F274" i="6"/>
  <c r="G274" i="6" s="1"/>
  <c r="F395" i="6"/>
  <c r="G395" i="6" s="1"/>
  <c r="F371" i="6"/>
  <c r="G371" i="6" s="1"/>
  <c r="F509" i="6"/>
  <c r="G509" i="6" s="1"/>
  <c r="F397" i="6"/>
  <c r="G397" i="6" s="1"/>
  <c r="F480" i="6"/>
  <c r="G480" i="6" s="1"/>
  <c r="F366" i="6"/>
  <c r="G366" i="6" s="1"/>
  <c r="F353" i="6"/>
  <c r="G353" i="6" s="1"/>
  <c r="F495" i="6"/>
  <c r="G495" i="6" s="1"/>
  <c r="F248" i="6"/>
  <c r="G248" i="6" s="1"/>
  <c r="F168" i="6"/>
  <c r="G168" i="6" s="1"/>
  <c r="F506" i="6"/>
  <c r="G506" i="6" s="1"/>
  <c r="F369" i="6"/>
  <c r="G369" i="6" s="1"/>
  <c r="F608" i="6"/>
  <c r="G608" i="6" s="1"/>
  <c r="F551" i="6"/>
  <c r="G551" i="6" s="1"/>
  <c r="F39" i="6"/>
  <c r="G39" i="6" s="1"/>
  <c r="F340" i="6"/>
  <c r="G340" i="6" s="1"/>
  <c r="F425" i="6"/>
  <c r="G425" i="6" s="1"/>
  <c r="F19" i="6"/>
  <c r="G19" i="6" s="1"/>
  <c r="F280" i="6"/>
  <c r="G280" i="6" s="1"/>
  <c r="F297" i="6"/>
  <c r="G297" i="6" s="1"/>
  <c r="F268" i="6"/>
  <c r="G268" i="6" s="1"/>
  <c r="F97" i="6"/>
  <c r="G97" i="6" s="1"/>
  <c r="F222" i="6"/>
  <c r="G222" i="6" s="1"/>
  <c r="F507" i="6"/>
  <c r="G507" i="6" s="1"/>
  <c r="F552" i="6"/>
  <c r="G552" i="6" s="1"/>
  <c r="F287" i="6"/>
  <c r="G287" i="6" s="1"/>
  <c r="F361" i="6"/>
  <c r="G361" i="6" s="1"/>
  <c r="F468" i="6"/>
  <c r="G468" i="6" s="1"/>
  <c r="F578" i="6"/>
  <c r="G578" i="6" s="1"/>
  <c r="F155" i="6"/>
  <c r="G155" i="6" s="1"/>
  <c r="F433" i="6"/>
  <c r="G433" i="6" s="1"/>
  <c r="F346" i="6"/>
  <c r="G346" i="6" s="1"/>
  <c r="F524" i="6"/>
  <c r="G524" i="6" s="1"/>
  <c r="F523" i="6"/>
  <c r="G523" i="6" s="1"/>
  <c r="F237" i="6"/>
  <c r="G237" i="6" s="1"/>
  <c r="F558" i="6"/>
  <c r="G558" i="6" s="1"/>
  <c r="F242" i="6"/>
  <c r="G242" i="6" s="1"/>
  <c r="F408" i="6"/>
  <c r="G408" i="6" s="1"/>
  <c r="F260" i="6"/>
  <c r="G260" i="6" s="1"/>
  <c r="F450" i="6"/>
  <c r="G450" i="6" s="1"/>
  <c r="F186" i="6"/>
  <c r="G186" i="6" s="1"/>
  <c r="F116" i="6"/>
  <c r="G116" i="6" s="1"/>
  <c r="F54" i="6"/>
  <c r="G54" i="6" s="1"/>
  <c r="F32" i="6"/>
  <c r="G32" i="6" s="1"/>
  <c r="F628" i="6"/>
  <c r="G628" i="6" s="1"/>
  <c r="F73" i="6"/>
  <c r="G73" i="6" s="1"/>
  <c r="F264" i="6"/>
  <c r="G264" i="6" s="1"/>
  <c r="F85" i="6"/>
  <c r="G85" i="6" s="1"/>
  <c r="F26" i="6"/>
  <c r="G26" i="6" s="1"/>
  <c r="F573" i="6"/>
  <c r="G573" i="6" s="1"/>
  <c r="F198" i="6"/>
  <c r="G198" i="6" s="1"/>
  <c r="F255" i="6"/>
  <c r="G255" i="6" s="1"/>
  <c r="F347" i="6"/>
  <c r="G347" i="6" s="1"/>
  <c r="F145" i="6"/>
  <c r="G145" i="6" s="1"/>
  <c r="F336" i="6"/>
  <c r="G336" i="6" s="1"/>
  <c r="F466" i="6"/>
  <c r="G466" i="6" s="1"/>
  <c r="F101" i="6"/>
  <c r="G101" i="6" s="1"/>
  <c r="F530" i="6"/>
  <c r="G530" i="6" s="1"/>
  <c r="F613" i="6"/>
  <c r="G613" i="6" s="1"/>
  <c r="F292" i="6"/>
  <c r="G292" i="6" s="1"/>
  <c r="F383" i="6"/>
  <c r="G383" i="6" s="1"/>
  <c r="F266" i="6"/>
  <c r="G266" i="6" s="1"/>
  <c r="F588" i="6"/>
  <c r="G588" i="6" s="1"/>
  <c r="F490" i="6"/>
  <c r="G490" i="6" s="1"/>
  <c r="F308" i="6"/>
  <c r="G308" i="6" s="1"/>
  <c r="F61" i="6"/>
  <c r="G61" i="6" s="1"/>
  <c r="F351" i="6"/>
  <c r="G351" i="6" s="1"/>
  <c r="F337" i="6"/>
  <c r="G337" i="6" s="1"/>
  <c r="F67" i="6"/>
  <c r="G67" i="6" s="1"/>
  <c r="F218" i="6"/>
  <c r="G218" i="6" s="1"/>
  <c r="F561" i="6"/>
  <c r="G561" i="6" s="1"/>
  <c r="F541" i="6"/>
  <c r="G541" i="6" s="1"/>
  <c r="F511" i="6"/>
  <c r="G511" i="6" s="1"/>
  <c r="F325" i="6"/>
  <c r="G325" i="6" s="1"/>
  <c r="F59" i="6"/>
  <c r="G59" i="6" s="1"/>
  <c r="F83" i="6"/>
  <c r="G83" i="6" s="1"/>
  <c r="F293" i="6"/>
  <c r="G293" i="6" s="1"/>
  <c r="F38" i="6"/>
  <c r="G38" i="6" s="1"/>
  <c r="F639" i="6"/>
  <c r="G639" i="6" s="1"/>
  <c r="F574" i="6"/>
  <c r="G574" i="6" s="1"/>
  <c r="F438" i="6"/>
  <c r="G438" i="6" s="1"/>
  <c r="F164" i="6"/>
  <c r="G164" i="6" s="1"/>
  <c r="F393" i="6"/>
  <c r="G393" i="6" s="1"/>
  <c r="F221" i="6"/>
  <c r="G221" i="6" s="1"/>
  <c r="F493" i="6"/>
  <c r="G493" i="6" s="1"/>
  <c r="F18" i="6"/>
  <c r="G18" i="6" s="1"/>
  <c r="F213" i="6"/>
  <c r="G213" i="6" s="1"/>
  <c r="F178" i="6"/>
  <c r="G178" i="6" s="1"/>
  <c r="F550" i="6"/>
  <c r="G550" i="6" s="1"/>
  <c r="F285" i="6"/>
  <c r="G285" i="6" s="1"/>
  <c r="F474" i="6"/>
  <c r="G474" i="6" s="1"/>
  <c r="F341" i="6"/>
  <c r="G341" i="6" s="1"/>
  <c r="F47" i="6"/>
  <c r="G47" i="6" s="1"/>
  <c r="F565" i="6"/>
  <c r="G565" i="6" s="1"/>
  <c r="F359" i="6"/>
  <c r="G359" i="6" s="1"/>
  <c r="F42" i="6"/>
  <c r="G42" i="6" s="1"/>
  <c r="F16" i="6"/>
  <c r="G16" i="6" s="1"/>
  <c r="F605" i="6"/>
  <c r="G605" i="6" s="1"/>
  <c r="F481" i="6"/>
  <c r="G481" i="6" s="1"/>
  <c r="F171" i="6"/>
  <c r="G171" i="6" s="1"/>
  <c r="F284" i="6"/>
  <c r="G284" i="6" s="1"/>
  <c r="F475" i="6"/>
  <c r="G475" i="6" s="1"/>
  <c r="F501" i="6"/>
  <c r="G501" i="6" s="1"/>
  <c r="F176" i="6"/>
  <c r="G176" i="6" s="1"/>
  <c r="F55" i="6"/>
  <c r="G55" i="6" s="1"/>
  <c r="F64" i="6"/>
  <c r="G64" i="6" s="1"/>
  <c r="F415" i="6"/>
  <c r="G415" i="6" s="1"/>
  <c r="F456" i="6"/>
  <c r="G456" i="6" s="1"/>
  <c r="F226" i="6"/>
  <c r="G226" i="6" s="1"/>
  <c r="F362" i="6"/>
  <c r="G362" i="6" s="1"/>
  <c r="F553" i="6"/>
  <c r="G553" i="6" s="1"/>
  <c r="F146" i="6"/>
  <c r="G146" i="6" s="1"/>
  <c r="F149" i="6"/>
  <c r="G149" i="6" s="1"/>
  <c r="F364" i="6"/>
  <c r="G364" i="6" s="1"/>
  <c r="F497" i="6"/>
  <c r="G497" i="6" s="1"/>
  <c r="F545" i="6"/>
  <c r="G545" i="6" s="1"/>
  <c r="F407" i="6"/>
  <c r="G407" i="6" s="1"/>
  <c r="F365" i="6"/>
  <c r="G365" i="6" s="1"/>
  <c r="F114" i="6"/>
  <c r="G114" i="6" s="1"/>
  <c r="F416" i="6"/>
  <c r="G416" i="6" s="1"/>
  <c r="F217" i="6"/>
  <c r="G217" i="6" s="1"/>
  <c r="F109" i="6"/>
  <c r="G109" i="6" s="1"/>
  <c r="F372" i="6"/>
  <c r="G372" i="6" s="1"/>
  <c r="F76" i="6"/>
  <c r="G76" i="6" s="1"/>
  <c r="F514" i="6"/>
  <c r="G514" i="6" s="1"/>
  <c r="F609" i="6"/>
  <c r="G609" i="6" s="1"/>
  <c r="F528" i="6"/>
  <c r="G528" i="6" s="1"/>
  <c r="F46" i="6"/>
  <c r="G46" i="6" s="1"/>
  <c r="F29" i="6"/>
  <c r="G29" i="6" s="1"/>
  <c r="F538" i="6"/>
  <c r="G538" i="6" s="1"/>
  <c r="F291" i="6"/>
  <c r="G291" i="6" s="1"/>
  <c r="F181" i="6"/>
  <c r="G181" i="6" s="1"/>
  <c r="F344" i="6"/>
  <c r="G344" i="6" s="1"/>
  <c r="F303" i="6"/>
  <c r="G303" i="6" s="1"/>
  <c r="F370" i="6"/>
  <c r="G370" i="6" s="1"/>
  <c r="F121" i="6"/>
  <c r="G121" i="6" s="1"/>
  <c r="F315" i="6"/>
  <c r="G315" i="6" s="1"/>
  <c r="F454" i="6"/>
  <c r="G454" i="6" s="1"/>
  <c r="F546" i="6"/>
  <c r="G546" i="6" s="1"/>
  <c r="F517" i="6"/>
  <c r="G517" i="6" s="1"/>
  <c r="F386" i="6"/>
  <c r="G386" i="6" s="1"/>
  <c r="F636" i="6"/>
  <c r="G636" i="6" s="1"/>
  <c r="F576" i="6"/>
  <c r="G576" i="6" s="1"/>
  <c r="F233" i="6"/>
  <c r="G233" i="6" s="1"/>
  <c r="F240" i="6"/>
  <c r="G240" i="6" s="1"/>
  <c r="F313" i="6"/>
  <c r="G313" i="6" s="1"/>
  <c r="F485" i="6"/>
  <c r="G485" i="6" s="1"/>
  <c r="F577" i="6"/>
  <c r="G577" i="6" s="1"/>
  <c r="F437" i="6"/>
  <c r="G437" i="6" s="1"/>
  <c r="F500" i="6"/>
  <c r="G500" i="6" s="1"/>
  <c r="F451" i="6"/>
  <c r="G451" i="6" s="1"/>
  <c r="F60" i="6"/>
  <c r="G60" i="6" s="1"/>
  <c r="F380" i="6"/>
  <c r="G380" i="6" s="1"/>
  <c r="F63" i="6"/>
  <c r="G63" i="6" s="1"/>
  <c r="F521" i="6"/>
  <c r="G521" i="6" s="1"/>
  <c r="F250" i="6"/>
  <c r="G250" i="6" s="1"/>
  <c r="F484" i="6"/>
  <c r="G484" i="6" s="1"/>
  <c r="F319" i="6"/>
  <c r="G319" i="6" s="1"/>
  <c r="F282" i="6"/>
  <c r="G282" i="6" s="1"/>
  <c r="F469" i="6"/>
  <c r="G469" i="6" s="1"/>
  <c r="F385" i="6"/>
  <c r="G385" i="6" s="1"/>
  <c r="F139" i="6"/>
  <c r="G139" i="6" s="1"/>
  <c r="F355" i="6"/>
  <c r="G355" i="6" s="1"/>
  <c r="F239" i="6"/>
  <c r="G239" i="6" s="1"/>
  <c r="F210" i="6"/>
  <c r="G210" i="6" s="1"/>
  <c r="F329" i="6"/>
  <c r="G329" i="6" s="1"/>
  <c r="F631" i="6"/>
  <c r="G631" i="6" s="1"/>
  <c r="F11" i="6"/>
  <c r="G11" i="6" s="1"/>
  <c r="F575" i="6"/>
  <c r="G575" i="6" s="1"/>
  <c r="F617" i="6"/>
  <c r="G617" i="6" s="1"/>
  <c r="F147" i="6"/>
  <c r="G147" i="6" s="1"/>
  <c r="F422" i="6"/>
  <c r="G422" i="6" s="1"/>
  <c r="F626" i="6"/>
  <c r="G626" i="6" s="1"/>
  <c r="F529" i="6"/>
  <c r="G529" i="6" s="1"/>
  <c r="F153" i="6"/>
  <c r="G153" i="6" s="1"/>
  <c r="F597" i="6"/>
  <c r="G597" i="6" s="1"/>
  <c r="F420" i="6"/>
  <c r="G420" i="6" s="1"/>
  <c r="F352" i="6"/>
  <c r="G352" i="6" s="1"/>
  <c r="F162" i="6"/>
  <c r="G162" i="6" s="1"/>
  <c r="F591" i="6"/>
  <c r="G591" i="6" s="1"/>
  <c r="F174" i="6"/>
  <c r="G174" i="6" s="1"/>
  <c r="F141" i="6"/>
  <c r="G141" i="6" s="1"/>
  <c r="F519" i="6"/>
  <c r="G519" i="6" s="1"/>
  <c r="F557" i="6"/>
  <c r="G557" i="6" s="1"/>
  <c r="F430" i="6"/>
  <c r="G430" i="6" s="1"/>
  <c r="F143" i="6"/>
  <c r="G143" i="6" s="1"/>
  <c r="F334" i="6"/>
  <c r="G334" i="6" s="1"/>
  <c r="F402" i="6"/>
  <c r="G402" i="6" s="1"/>
  <c r="F209" i="6"/>
  <c r="G209" i="6" s="1"/>
  <c r="F599" i="6"/>
  <c r="G599" i="6" s="1"/>
  <c r="F379" i="6"/>
  <c r="G379" i="6" s="1"/>
  <c r="F607" i="6"/>
  <c r="G607" i="6" s="1"/>
  <c r="F62" i="6"/>
  <c r="G62" i="6" s="1"/>
  <c r="F309" i="6"/>
  <c r="G309" i="6" s="1"/>
  <c r="F183" i="6"/>
  <c r="G183" i="6" s="1"/>
  <c r="F412" i="6"/>
  <c r="G412" i="6" s="1"/>
  <c r="F330" i="6"/>
  <c r="G330" i="6" s="1"/>
  <c r="F568" i="6"/>
  <c r="G568" i="6" s="1"/>
  <c r="F204" i="6"/>
  <c r="G204" i="6" s="1"/>
  <c r="F270" i="6"/>
  <c r="G270" i="6" s="1"/>
  <c r="F142" i="6"/>
  <c r="G142" i="6" s="1"/>
  <c r="F405" i="6"/>
  <c r="G405" i="6" s="1"/>
  <c r="F453" i="6"/>
  <c r="G453" i="6" s="1"/>
  <c r="F627" i="6"/>
  <c r="G627" i="6" s="1"/>
  <c r="F105" i="6"/>
  <c r="G105" i="6" s="1"/>
  <c r="F283" i="6"/>
  <c r="G283" i="6" s="1"/>
  <c r="F57" i="6"/>
  <c r="G57" i="6" s="1"/>
  <c r="F214" i="6"/>
  <c r="G214" i="6" s="1"/>
  <c r="F322" i="6"/>
  <c r="G322" i="6" s="1"/>
  <c r="F570" i="6"/>
  <c r="G570" i="6" s="1"/>
  <c r="F559" i="6"/>
  <c r="G559" i="6" s="1"/>
  <c r="F229" i="6"/>
  <c r="G229" i="6" s="1"/>
  <c r="F579" i="6"/>
  <c r="G579" i="6" s="1"/>
  <c r="F112" i="6"/>
  <c r="G112" i="6" s="1"/>
  <c r="F478" i="6"/>
  <c r="G478" i="6" s="1"/>
  <c r="F544" i="6"/>
  <c r="G544" i="6" s="1"/>
  <c r="F536" i="6"/>
  <c r="G536" i="6" s="1"/>
  <c r="F582" i="6"/>
  <c r="G582" i="6" s="1"/>
  <c r="F492" i="6"/>
  <c r="G492" i="6" s="1"/>
  <c r="F593" i="6"/>
  <c r="G593" i="6" s="1"/>
  <c r="F122" i="6"/>
  <c r="G122" i="6" s="1"/>
  <c r="F388" i="6"/>
  <c r="G388" i="6" s="1"/>
  <c r="F483" i="6"/>
  <c r="G483" i="6" s="1"/>
  <c r="F212" i="6"/>
  <c r="G212" i="6" s="1"/>
  <c r="F508" i="6"/>
  <c r="G508" i="6" s="1"/>
  <c r="F634" i="6"/>
  <c r="G634" i="6" s="1"/>
  <c r="F587" i="6"/>
  <c r="G587" i="6" s="1"/>
  <c r="F563" i="6"/>
  <c r="G563" i="6" s="1"/>
  <c r="F111" i="6"/>
  <c r="G111" i="6" s="1"/>
  <c r="F446" i="6"/>
  <c r="G446" i="6" s="1"/>
  <c r="F241" i="6"/>
  <c r="G241" i="6" s="1"/>
  <c r="F409" i="6"/>
  <c r="G409" i="6" s="1"/>
  <c r="F358" i="6"/>
  <c r="G358" i="6" s="1"/>
  <c r="F102" i="6"/>
  <c r="G102" i="6" s="1"/>
  <c r="F249" i="6"/>
  <c r="G249" i="6" s="1"/>
  <c r="F75" i="6"/>
  <c r="G75" i="6" s="1"/>
  <c r="F79" i="6"/>
  <c r="G79" i="6" s="1"/>
  <c r="F236" i="6"/>
  <c r="G236" i="6" s="1"/>
  <c r="F189" i="6"/>
  <c r="G189" i="6" s="1"/>
  <c r="F598" i="6"/>
  <c r="G598" i="6" s="1"/>
  <c r="F547" i="6"/>
  <c r="G547" i="6" s="1"/>
  <c r="F338" i="6"/>
  <c r="G338" i="6" s="1"/>
  <c r="F247" i="6"/>
  <c r="G247" i="6" s="1"/>
  <c r="F428" i="6"/>
  <c r="G428" i="6" s="1"/>
  <c r="F331" i="6"/>
  <c r="G331" i="6" s="1"/>
  <c r="F227" i="6"/>
  <c r="G227" i="6" s="1"/>
  <c r="F177" i="6"/>
  <c r="G177" i="6" s="1"/>
  <c r="F640" i="6"/>
  <c r="G640" i="6" s="1"/>
  <c r="F461" i="6"/>
  <c r="G461" i="6" s="1"/>
  <c r="F317" i="6"/>
  <c r="G317" i="6" s="1"/>
  <c r="F533" i="6"/>
  <c r="G533" i="6" s="1"/>
  <c r="F410" i="6"/>
  <c r="G410" i="6" s="1"/>
  <c r="F31" i="6"/>
  <c r="G31" i="6" s="1"/>
  <c r="F532" i="6"/>
  <c r="G532" i="6" s="1"/>
  <c r="F522" i="6"/>
  <c r="G522" i="6" s="1"/>
  <c r="F460" i="6"/>
  <c r="G460" i="6" s="1"/>
  <c r="F419" i="6"/>
  <c r="G419" i="6" s="1"/>
  <c r="F286" i="6"/>
  <c r="G286" i="6" s="1"/>
  <c r="F518" i="6"/>
  <c r="G518" i="6" s="1"/>
  <c r="F118" i="6"/>
  <c r="G118" i="6" s="1"/>
  <c r="F84" i="6"/>
  <c r="G84" i="6" s="1"/>
  <c r="F615" i="6"/>
  <c r="G615" i="6" s="1"/>
  <c r="F332" i="6"/>
  <c r="G332" i="6" s="1"/>
  <c r="F549" i="6"/>
  <c r="G549" i="6" s="1"/>
  <c r="F623" i="6"/>
  <c r="G623" i="6" s="1"/>
  <c r="F323" i="6"/>
  <c r="G323" i="6" s="1"/>
  <c r="F443" i="6"/>
  <c r="G443" i="6" s="1"/>
  <c r="F65" i="6"/>
  <c r="G65" i="6" s="1"/>
  <c r="F45" i="6"/>
  <c r="G45" i="6" s="1"/>
  <c r="F316" i="6"/>
  <c r="G316" i="6" s="1"/>
  <c r="F163" i="6"/>
  <c r="G163" i="6" s="1"/>
  <c r="F215" i="6"/>
  <c r="G215" i="6" s="1"/>
  <c r="F195" i="6"/>
  <c r="G195" i="6" s="1"/>
  <c r="F445" i="6"/>
  <c r="G445" i="6" s="1"/>
  <c r="F622" i="6"/>
  <c r="G622" i="6" s="1"/>
  <c r="F194" i="6"/>
  <c r="G194" i="6" s="1"/>
  <c r="F244" i="6"/>
  <c r="G244" i="6" s="1"/>
  <c r="F256" i="6"/>
  <c r="G256" i="6" s="1"/>
  <c r="F540" i="6"/>
  <c r="G540" i="6" s="1"/>
  <c r="F324" i="6"/>
  <c r="G324" i="6" s="1"/>
  <c r="F489" i="6"/>
  <c r="G489" i="6" s="1"/>
  <c r="F190" i="6"/>
  <c r="G190" i="6" s="1"/>
  <c r="F441" i="6"/>
  <c r="G441" i="6" s="1"/>
  <c r="F182" i="6"/>
  <c r="G182" i="6" s="1"/>
  <c r="F234" i="6"/>
  <c r="G234" i="6" s="1"/>
  <c r="F525" i="6"/>
  <c r="G525" i="6" s="1"/>
  <c r="F447" i="6"/>
  <c r="G447" i="6" s="1"/>
  <c r="F585" i="6"/>
  <c r="G585" i="6" s="1"/>
  <c r="F595" i="6"/>
  <c r="G595" i="6" s="1"/>
  <c r="F21" i="6"/>
  <c r="G21" i="6" s="1"/>
  <c r="F48" i="6"/>
  <c r="G48" i="6" s="1"/>
  <c r="F459" i="6"/>
  <c r="G459" i="6" s="1"/>
  <c r="F476" i="6"/>
  <c r="G476" i="6" s="1"/>
  <c r="F314" i="6"/>
  <c r="G314" i="6" s="1"/>
  <c r="F123" i="6"/>
  <c r="G123" i="6" s="1"/>
  <c r="F170" i="6"/>
  <c r="G170" i="6" s="1"/>
  <c r="F556" i="6"/>
  <c r="G556" i="6" s="1"/>
  <c r="F144" i="6"/>
  <c r="G144" i="6" s="1"/>
  <c r="F614" i="6"/>
  <c r="G614" i="6" s="1"/>
  <c r="F14" i="6"/>
  <c r="G14" i="6" s="1"/>
  <c r="F216" i="6"/>
  <c r="G216" i="6" s="1"/>
  <c r="F94" i="6"/>
  <c r="G94" i="6" s="1"/>
  <c r="F569" i="6"/>
  <c r="G569" i="6" s="1"/>
  <c r="F504" i="6"/>
  <c r="G504" i="6" s="1"/>
  <c r="F360" i="6"/>
  <c r="G360" i="6" s="1"/>
  <c r="F158" i="6"/>
  <c r="G158" i="6" s="1"/>
  <c r="F566" i="6"/>
  <c r="G566" i="6" s="1"/>
  <c r="F128" i="6"/>
  <c r="G128" i="6" s="1"/>
  <c r="F161" i="6"/>
  <c r="G161" i="6" s="1"/>
  <c r="F165" i="6"/>
  <c r="G165" i="6" s="1"/>
  <c r="F40" i="6"/>
  <c r="G40" i="6" s="1"/>
  <c r="F197" i="6"/>
  <c r="G197" i="6" s="1"/>
  <c r="F496" i="6"/>
  <c r="G496" i="6" s="1"/>
  <c r="F23" i="6"/>
  <c r="G23" i="6" s="1"/>
  <c r="F193" i="6"/>
  <c r="G193" i="6" s="1"/>
  <c r="F71" i="6"/>
  <c r="G71" i="6" s="1"/>
  <c r="F106" i="6"/>
  <c r="G106" i="6" s="1"/>
  <c r="F606" i="6"/>
  <c r="G606" i="6" s="1"/>
  <c r="F400" i="6"/>
  <c r="G400" i="6" s="1"/>
  <c r="F560" i="6"/>
  <c r="G560" i="6" s="1"/>
  <c r="F398" i="6"/>
  <c r="G398" i="6" s="1"/>
  <c r="F225" i="6"/>
  <c r="G225" i="6" s="1"/>
  <c r="F321" i="6"/>
  <c r="G321" i="6" s="1"/>
  <c r="F311" i="6"/>
  <c r="G311" i="6" s="1"/>
  <c r="F590" i="6"/>
  <c r="G590" i="6" s="1"/>
  <c r="F224" i="6"/>
  <c r="G224" i="6" s="1"/>
  <c r="F387" i="6"/>
  <c r="G387" i="6" s="1"/>
  <c r="F463" i="6"/>
  <c r="G463" i="6" s="1"/>
  <c r="F435" i="6"/>
  <c r="G435" i="6" s="1"/>
  <c r="F349" i="6"/>
  <c r="G349" i="6" s="1"/>
  <c r="F108" i="6"/>
  <c r="G108" i="6" s="1"/>
  <c r="F238" i="6"/>
  <c r="G238" i="6" s="1"/>
  <c r="F269" i="6"/>
  <c r="G269" i="6" s="1"/>
  <c r="F520" i="6"/>
  <c r="G520" i="6" s="1"/>
  <c r="F535" i="6"/>
  <c r="G535" i="6" s="1"/>
  <c r="F564" i="6"/>
  <c r="G564" i="6" s="1"/>
  <c r="F69" i="6"/>
  <c r="G69" i="6" s="1"/>
  <c r="F548" i="6"/>
  <c r="G548" i="6" s="1"/>
  <c r="F17" i="6"/>
  <c r="G17" i="6" s="1"/>
  <c r="F246" i="6"/>
  <c r="G246" i="6" s="1"/>
  <c r="F452" i="6"/>
  <c r="G452" i="6" s="1"/>
  <c r="F254" i="6"/>
  <c r="G254" i="6" s="1"/>
  <c r="F137" i="6"/>
  <c r="G137" i="6" s="1"/>
  <c r="F502" i="6"/>
  <c r="G502" i="6" s="1"/>
  <c r="F603" i="6"/>
  <c r="G603" i="6" s="1"/>
  <c r="F635" i="6"/>
  <c r="G635" i="6" s="1"/>
  <c r="F343" i="6"/>
  <c r="G343" i="6" s="1"/>
  <c r="F132" i="6"/>
  <c r="G132" i="6" s="1"/>
  <c r="F140" i="6"/>
  <c r="G140" i="6" s="1"/>
  <c r="F320" i="6"/>
  <c r="G320" i="6" s="1"/>
  <c r="F192" i="6"/>
  <c r="G192" i="6" s="1"/>
  <c r="F271" i="6"/>
  <c r="G271" i="6" s="1"/>
  <c r="F232" i="6"/>
  <c r="G232" i="6" s="1"/>
  <c r="F611" i="6"/>
  <c r="G611" i="6" s="1"/>
  <c r="F363" i="6"/>
  <c r="G363" i="6" s="1"/>
  <c r="F199" i="6"/>
  <c r="G199" i="6" s="1"/>
  <c r="F88" i="6"/>
  <c r="G88" i="6" s="1"/>
  <c r="F28" i="6"/>
  <c r="G28" i="6" s="1"/>
  <c r="F377" i="6"/>
  <c r="G377" i="6" s="1"/>
  <c r="F417" i="6"/>
  <c r="G417" i="6" s="1"/>
  <c r="F464" i="6"/>
  <c r="G464" i="6" s="1"/>
  <c r="F160" i="6"/>
  <c r="G160" i="6" s="1"/>
  <c r="F470" i="6"/>
  <c r="G470" i="6" s="1"/>
  <c r="F619" i="6"/>
  <c r="G619" i="6" s="1"/>
  <c r="F179" i="6"/>
  <c r="G179" i="6" s="1"/>
  <c r="F180" i="6"/>
  <c r="G180" i="6" s="1"/>
  <c r="F25" i="6"/>
  <c r="G25" i="6" s="1"/>
  <c r="F505" i="6"/>
  <c r="G505" i="6" s="1"/>
  <c r="F150" i="6"/>
  <c r="G150" i="6" s="1"/>
  <c r="F27" i="6"/>
  <c r="G27" i="6" s="1"/>
  <c r="F601" i="6"/>
  <c r="G601" i="6" s="1"/>
  <c r="F381" i="6"/>
  <c r="G381" i="6" s="1"/>
  <c r="F278" i="6"/>
  <c r="G278" i="6" s="1"/>
  <c r="F462" i="6"/>
  <c r="G462" i="6" s="1"/>
  <c r="F473" i="6"/>
  <c r="G473" i="6" s="1"/>
  <c r="F471" i="6"/>
  <c r="G471" i="6" s="1"/>
  <c r="F328" i="6"/>
  <c r="G328" i="6" s="1"/>
  <c r="F418" i="6"/>
  <c r="G418" i="6" s="1"/>
  <c r="F624" i="6"/>
  <c r="G624" i="6" s="1"/>
  <c r="F93" i="6"/>
  <c r="G93" i="6" s="1"/>
  <c r="F486" i="6"/>
  <c r="G486" i="6" s="1"/>
  <c r="F612" i="6"/>
  <c r="G612" i="6" s="1"/>
  <c r="F374" i="6"/>
  <c r="G374" i="6" s="1"/>
  <c r="F119" i="6"/>
  <c r="G119" i="6" s="1"/>
  <c r="F173" i="6"/>
  <c r="G173" i="6" s="1"/>
  <c r="F442" i="6"/>
  <c r="G442" i="6" s="1"/>
  <c r="F91" i="6"/>
  <c r="G91" i="6" s="1"/>
  <c r="F58" i="6"/>
  <c r="G58" i="6" s="1"/>
  <c r="F56" i="6"/>
  <c r="G56" i="6" s="1"/>
  <c r="F339" i="6"/>
  <c r="G339" i="6" s="1"/>
  <c r="F637" i="6"/>
  <c r="G637" i="6" s="1"/>
  <c r="F275" i="6"/>
  <c r="G275" i="6" s="1"/>
  <c r="F30" i="6"/>
  <c r="G30" i="6" s="1"/>
  <c r="F51" i="6"/>
  <c r="G51" i="6" s="1"/>
  <c r="F411" i="6"/>
  <c r="G411" i="6" s="1"/>
  <c r="F49" i="6"/>
  <c r="G49" i="6" s="1"/>
  <c r="F134" i="6"/>
  <c r="G134" i="6" s="1"/>
  <c r="F467" i="6"/>
  <c r="G467" i="6" s="1"/>
  <c r="F618" i="6"/>
  <c r="G618" i="6" s="1"/>
  <c r="F15" i="6"/>
  <c r="G15" i="6" s="1"/>
  <c r="F103" i="6"/>
  <c r="G103" i="6" s="1"/>
  <c r="F223" i="6"/>
  <c r="G223" i="6" s="1"/>
  <c r="F211" i="6"/>
  <c r="G211" i="6" s="1"/>
  <c r="F191" i="6"/>
  <c r="G191" i="6" s="1"/>
  <c r="F127" i="6"/>
  <c r="G127" i="6" s="1"/>
  <c r="F138" i="6"/>
  <c r="G138" i="6" s="1"/>
  <c r="F86" i="6"/>
  <c r="G86" i="6" s="1"/>
  <c r="F531" i="6"/>
  <c r="G531" i="6" s="1"/>
  <c r="F80" i="6"/>
  <c r="G80" i="6" s="1"/>
  <c r="F458" i="6"/>
  <c r="G458" i="6" s="1"/>
  <c r="F494" i="6"/>
  <c r="G494" i="6" s="1"/>
  <c r="F37" i="6"/>
  <c r="G37" i="6" s="1"/>
  <c r="F277" i="6"/>
  <c r="G277" i="6" s="1"/>
  <c r="F406" i="6"/>
  <c r="G406" i="6" s="1"/>
  <c r="F583" i="6"/>
  <c r="G583" i="6" s="1"/>
  <c r="F276" i="6"/>
  <c r="G276" i="6" s="1"/>
  <c r="F265" i="6"/>
  <c r="G265" i="6" s="1"/>
  <c r="F499" i="6"/>
  <c r="G499" i="6" s="1"/>
  <c r="F304" i="6"/>
  <c r="G304" i="6" s="1"/>
  <c r="F289" i="6"/>
  <c r="G289" i="6" s="1"/>
  <c r="F421" i="6"/>
  <c r="G421" i="6" s="1"/>
  <c r="F78" i="6"/>
  <c r="G78" i="6" s="1"/>
  <c r="F581" i="6"/>
  <c r="G581" i="6" s="1"/>
  <c r="F196" i="6"/>
  <c r="G196" i="6" s="1"/>
  <c r="F571" i="6"/>
  <c r="G571" i="6" s="1"/>
  <c r="F436" i="6"/>
  <c r="G436" i="6" s="1"/>
  <c r="F327" i="6"/>
  <c r="G327" i="6" s="1"/>
  <c r="F604" i="6"/>
  <c r="G604" i="6" s="1"/>
  <c r="F498" i="6"/>
  <c r="G498" i="6" s="1"/>
  <c r="F167" i="6"/>
  <c r="G167" i="6" s="1"/>
  <c r="F632" i="6"/>
  <c r="G632" i="6" s="1"/>
  <c r="F610" i="6"/>
  <c r="G610" i="6" s="1"/>
  <c r="F77" i="6"/>
  <c r="G77" i="6" s="1"/>
  <c r="F157" i="6"/>
  <c r="G157" i="6" s="1"/>
  <c r="F208" i="6"/>
  <c r="G208" i="6" s="1"/>
  <c r="F439" i="6"/>
  <c r="G439" i="6" s="1"/>
  <c r="F586" i="6"/>
  <c r="G586" i="6" s="1"/>
  <c r="F305" i="6"/>
  <c r="G305" i="6" s="1"/>
  <c r="F356" i="6"/>
  <c r="G356" i="6" s="1"/>
  <c r="F172" i="6"/>
  <c r="G172" i="6" s="1"/>
  <c r="F10" i="6"/>
  <c r="F426" i="6"/>
  <c r="G426" i="6" s="1"/>
  <c r="F113" i="6"/>
  <c r="G113" i="6" s="1"/>
  <c r="F159" i="6"/>
  <c r="G159" i="6" s="1"/>
  <c r="F263" i="6"/>
  <c r="G263" i="6" s="1"/>
  <c r="F169" i="6"/>
  <c r="G169" i="6" s="1"/>
  <c r="F487" i="6"/>
  <c r="G487" i="6" s="1"/>
  <c r="F148" i="6"/>
  <c r="G148" i="6" s="1"/>
  <c r="F567" i="6"/>
  <c r="G567" i="6" s="1"/>
  <c r="F527" i="6"/>
  <c r="G527" i="6" s="1"/>
  <c r="F424" i="6"/>
  <c r="G424" i="6" s="1"/>
  <c r="F482" i="6"/>
  <c r="G482" i="6" s="1"/>
  <c r="F188" i="6"/>
  <c r="G188" i="6" s="1"/>
  <c r="F243" i="6"/>
  <c r="G243" i="6" s="1"/>
  <c r="F74" i="6"/>
  <c r="G74" i="6" s="1"/>
  <c r="F403" i="6"/>
  <c r="G403" i="6" s="1"/>
  <c r="F120" i="6"/>
  <c r="G120" i="6" s="1"/>
  <c r="F52" i="6"/>
  <c r="G52" i="6" s="1"/>
  <c r="F589" i="6"/>
  <c r="G589" i="6" s="1"/>
  <c r="F389" i="6"/>
  <c r="G389" i="6" s="1"/>
  <c r="F621" i="6"/>
  <c r="G621" i="6" s="1"/>
  <c r="F562" i="6"/>
  <c r="G562" i="6" s="1"/>
  <c r="F185" i="6"/>
  <c r="G185" i="6" s="1"/>
  <c r="F298" i="6"/>
  <c r="G298" i="6" s="1"/>
  <c r="F580" i="6"/>
  <c r="G580" i="6" s="1"/>
  <c r="F96" i="6"/>
  <c r="G96" i="6" s="1"/>
  <c r="F257" i="6"/>
  <c r="G257" i="6" s="1"/>
  <c r="F41" i="6"/>
  <c r="G41" i="6" s="1"/>
  <c r="F423" i="6"/>
  <c r="G423" i="6" s="1"/>
  <c r="F235" i="6"/>
  <c r="G235" i="6" s="1"/>
  <c r="F294" i="6"/>
  <c r="G294" i="6" s="1"/>
  <c r="F513" i="6"/>
  <c r="G513" i="6" s="1"/>
  <c r="F81" i="6"/>
  <c r="G81" i="6" s="1"/>
  <c r="F295" i="6"/>
  <c r="G295" i="6" s="1"/>
  <c r="F600" i="6"/>
  <c r="G600" i="6" s="1"/>
  <c r="F432" i="6"/>
  <c r="G432" i="6" s="1"/>
  <c r="F357" i="6"/>
  <c r="G357" i="6" s="1"/>
  <c r="F13" i="6"/>
  <c r="G13" i="6" s="1"/>
  <c r="F258" i="6"/>
  <c r="G258" i="6" s="1"/>
  <c r="F203" i="6"/>
  <c r="G203" i="6" s="1"/>
  <c r="F542" i="6"/>
  <c r="G542" i="6" s="1"/>
  <c r="F70" i="6"/>
  <c r="G70" i="6" s="1"/>
  <c r="F12" i="6"/>
  <c r="G12" i="6" s="1"/>
  <c r="F34" i="6"/>
  <c r="G34" i="6" s="1"/>
  <c r="F539" i="6"/>
  <c r="G539" i="6" s="1"/>
  <c r="F89" i="6"/>
  <c r="G89" i="6" s="1"/>
  <c r="F24" i="6"/>
  <c r="G24" i="6" s="1"/>
  <c r="F72" i="6"/>
  <c r="G72" i="6" s="1"/>
  <c r="F596" i="6"/>
  <c r="G596" i="6" s="1"/>
  <c r="F267" i="6"/>
  <c r="G267" i="6" s="1"/>
  <c r="F306" i="6"/>
  <c r="G306" i="6" s="1"/>
  <c r="F133" i="6"/>
  <c r="G133" i="6" s="1"/>
  <c r="F156" i="6"/>
  <c r="G156" i="6" s="1"/>
  <c r="F602" i="6"/>
  <c r="G602" i="6" s="1"/>
  <c r="F90" i="6"/>
  <c r="G90" i="6" s="1"/>
  <c r="F200" i="6"/>
  <c r="G200" i="6" s="1"/>
  <c r="F50" i="6"/>
  <c r="G50" i="6" s="1"/>
  <c r="F375" i="6"/>
  <c r="G375" i="6" s="1"/>
  <c r="F296" i="6"/>
  <c r="G296" i="6" s="1"/>
  <c r="F117" i="6"/>
  <c r="G117" i="6" s="1"/>
  <c r="F126" i="6"/>
  <c r="G126" i="6" s="1"/>
  <c r="F326" i="6"/>
  <c r="G326" i="6" s="1"/>
  <c r="F272" i="6"/>
  <c r="G272" i="6" s="1"/>
  <c r="F584" i="6"/>
  <c r="G584" i="6" s="1"/>
  <c r="F448" i="6"/>
  <c r="G448" i="6" s="1"/>
  <c r="F99" i="6"/>
  <c r="G99" i="6" s="1"/>
  <c r="F68" i="6"/>
  <c r="G68" i="6" s="1"/>
  <c r="F219" i="6"/>
  <c r="G219" i="6" s="1"/>
  <c r="F125" i="6"/>
  <c r="G125" i="6" s="1"/>
  <c r="F261" i="6"/>
  <c r="G261" i="6" s="1"/>
  <c r="F594" i="6"/>
  <c r="G594" i="6" s="1"/>
  <c r="F616" i="6"/>
  <c r="G616" i="6" s="1"/>
  <c r="F175" i="6"/>
  <c r="G175" i="6" s="1"/>
  <c r="F290" i="6"/>
  <c r="G290" i="6" s="1"/>
  <c r="F220" i="6"/>
  <c r="G220" i="6" s="1"/>
  <c r="F620" i="6"/>
  <c r="G620" i="6" s="1"/>
  <c r="F110" i="6"/>
  <c r="G110" i="6" s="1"/>
  <c r="F312" i="6"/>
  <c r="G312" i="6" s="1"/>
  <c r="F318" i="6"/>
  <c r="G318" i="6" s="1"/>
  <c r="F392" i="6"/>
  <c r="G392" i="6" s="1"/>
  <c r="F201" i="6"/>
  <c r="G201" i="6" s="1"/>
  <c r="F205" i="6"/>
  <c r="G205" i="6" s="1"/>
  <c r="F534" i="6"/>
  <c r="G534" i="6" s="1"/>
  <c r="F136" i="6"/>
  <c r="G136" i="6" s="1"/>
  <c r="F288" i="6"/>
  <c r="G288" i="6" s="1"/>
  <c r="F444" i="6"/>
  <c r="G444" i="6" s="1"/>
  <c r="F515" i="6"/>
  <c r="G515" i="6" s="1"/>
  <c r="F44" i="6"/>
  <c r="G44" i="6" s="1"/>
  <c r="F151" i="6"/>
  <c r="G151" i="6" s="1"/>
  <c r="F33" i="6"/>
  <c r="G33" i="6" s="1"/>
  <c r="F252" i="6"/>
  <c r="G252" i="6" s="1"/>
  <c r="F154" i="6"/>
  <c r="G154" i="6" s="1"/>
  <c r="F184" i="6"/>
  <c r="G184" i="6" s="1"/>
  <c r="F396" i="6"/>
  <c r="G396" i="6" s="1"/>
  <c r="F333" i="6"/>
  <c r="G333" i="6" s="1"/>
  <c r="F53" i="6"/>
  <c r="G53" i="6" s="1"/>
  <c r="F638" i="6"/>
  <c r="G638" i="6" s="1"/>
  <c r="F572" i="6"/>
  <c r="G572" i="6" s="1"/>
  <c r="F592" i="6"/>
  <c r="G592" i="6" s="1"/>
  <c r="F434" i="6"/>
  <c r="G434" i="6" s="1"/>
  <c r="F477" i="6"/>
  <c r="G477" i="6" s="1"/>
  <c r="F382" i="6"/>
  <c r="G382" i="6" s="1"/>
  <c r="F414" i="6"/>
  <c r="G414" i="6" s="1"/>
  <c r="F299" i="6"/>
  <c r="G299" i="6" s="1"/>
  <c r="F630" i="6"/>
  <c r="G630" i="6" s="1"/>
  <c r="F555" i="6"/>
  <c r="G555" i="6" s="1"/>
  <c r="F345" i="6"/>
  <c r="G345" i="6" s="1"/>
  <c r="F245" i="6"/>
  <c r="G245" i="6" s="1"/>
  <c r="F394" i="6"/>
  <c r="G394" i="6" s="1"/>
  <c r="F537" i="6"/>
  <c r="G537" i="6" s="1"/>
  <c r="F373" i="6"/>
  <c r="G373" i="6" s="1"/>
  <c r="F281" i="6"/>
  <c r="G281" i="6" s="1"/>
  <c r="F129" i="6"/>
  <c r="G129" i="6" s="1"/>
  <c r="F253" i="6"/>
  <c r="G253" i="6" s="1"/>
  <c r="F22" i="6"/>
  <c r="G22" i="6" s="1"/>
  <c r="F279" i="6"/>
  <c r="G279" i="6" s="1"/>
  <c r="F491" i="6"/>
  <c r="G491" i="6" s="1"/>
  <c r="F87" i="6"/>
  <c r="G87" i="6" s="1"/>
  <c r="F390" i="6"/>
  <c r="G390" i="6" s="1"/>
  <c r="F302" i="6"/>
  <c r="G302" i="6" s="1"/>
  <c r="F401" i="6"/>
  <c r="G401" i="6" s="1"/>
  <c r="F130" i="6"/>
  <c r="G130" i="6" s="1"/>
  <c r="F231" i="6"/>
  <c r="G231" i="6" s="1"/>
  <c r="F104" i="6"/>
  <c r="G104" i="6" s="1"/>
  <c r="F207" i="6"/>
  <c r="G207" i="6" s="1"/>
  <c r="F384" i="6"/>
  <c r="G384" i="6" s="1"/>
  <c r="F152" i="6"/>
  <c r="G152" i="6" s="1"/>
  <c r="F479" i="6"/>
  <c r="G479" i="6" s="1"/>
  <c r="F503" i="6"/>
  <c r="G503" i="6" s="1"/>
  <c r="F367" i="6"/>
  <c r="G367" i="6" s="1"/>
  <c r="F629" i="6"/>
  <c r="G629" i="6" s="1"/>
  <c r="F100" i="6"/>
  <c r="G100" i="6" s="1"/>
  <c r="F526" i="6"/>
  <c r="G526" i="6" s="1"/>
  <c r="F230" i="6"/>
  <c r="G230" i="6" s="1"/>
  <c r="F335" i="6"/>
  <c r="G335" i="6" s="1"/>
  <c r="F166" i="6"/>
  <c r="G166" i="6" s="1"/>
  <c r="F465" i="6"/>
  <c r="G465" i="6" s="1"/>
  <c r="F391" i="6"/>
  <c r="G391" i="6" s="1"/>
  <c r="F510" i="6"/>
  <c r="G510" i="6" s="1"/>
  <c r="F543" i="6"/>
  <c r="G543" i="6" s="1"/>
  <c r="F440" i="6"/>
  <c r="G440" i="6" s="1"/>
  <c r="F512" i="6"/>
  <c r="G512" i="6" s="1"/>
  <c r="F124" i="6"/>
  <c r="G124" i="6" s="1"/>
  <c r="F413" i="6"/>
  <c r="G413" i="6" s="1"/>
  <c r="F36" i="6"/>
  <c r="G36" i="6" s="1"/>
  <c r="F310" i="6"/>
  <c r="G310" i="6" s="1"/>
  <c r="F273" i="6"/>
  <c r="G273" i="6" s="1"/>
  <c r="F301" i="6"/>
  <c r="G301" i="6" s="1"/>
  <c r="F354" i="6"/>
  <c r="G354" i="6" s="1"/>
  <c r="F554" i="6"/>
  <c r="G554" i="6" s="1"/>
  <c r="F368" i="6"/>
  <c r="G368" i="6" s="1"/>
  <c r="F348" i="6"/>
  <c r="G348" i="6" s="1"/>
  <c r="F429" i="6"/>
  <c r="G429" i="6" s="1"/>
  <c r="F342" i="6"/>
  <c r="G342" i="6" s="1"/>
  <c r="F449" i="6"/>
  <c r="G449" i="6" s="1"/>
  <c r="F457" i="6"/>
  <c r="G457" i="6" s="1"/>
  <c r="F135" i="6"/>
  <c r="G135" i="6" s="1"/>
  <c r="F376" i="6"/>
  <c r="G376" i="6" s="1"/>
  <c r="F66" i="6"/>
  <c r="G66" i="6" s="1"/>
  <c r="F251" i="6"/>
  <c r="G251" i="6" s="1"/>
  <c r="F82" i="6"/>
  <c r="G82" i="6" s="1"/>
  <c r="F259" i="6"/>
  <c r="G259" i="6" s="1"/>
  <c r="F625" i="6"/>
  <c r="G625" i="6" s="1"/>
  <c r="F187" i="6"/>
  <c r="G187" i="6" s="1"/>
  <c r="F43" i="6"/>
  <c r="G43" i="6" s="1"/>
  <c r="F472" i="6"/>
  <c r="G472" i="6" s="1"/>
  <c r="F307" i="6"/>
  <c r="G307" i="6" s="1"/>
  <c r="F399" i="6"/>
  <c r="G399" i="6" s="1"/>
  <c r="F20" i="6"/>
  <c r="G20" i="6" s="1"/>
  <c r="F202" i="6"/>
  <c r="G202" i="6" s="1"/>
  <c r="F488" i="6"/>
  <c r="G488" i="6" s="1"/>
  <c r="F107" i="6"/>
  <c r="G107" i="6" s="1"/>
  <c r="F431" i="6"/>
  <c r="G431" i="6" s="1"/>
  <c r="F455" i="6"/>
  <c r="G455" i="6" s="1"/>
  <c r="F35" i="6"/>
  <c r="G35" i="6" s="1"/>
  <c r="F98" i="6"/>
  <c r="G98" i="6" s="1"/>
  <c r="F228" i="6"/>
  <c r="G228" i="6" s="1"/>
  <c r="F300" i="6"/>
  <c r="G300" i="6" s="1"/>
  <c r="F378" i="6"/>
  <c r="G378" i="6" s="1"/>
  <c r="F350" i="6"/>
  <c r="G350" i="6" s="1"/>
  <c r="F404" i="6"/>
  <c r="G404" i="6" s="1"/>
  <c r="F427" i="6"/>
  <c r="G427" i="6" s="1"/>
  <c r="M3" i="4"/>
  <c r="C5" i="4"/>
  <c r="N3" i="4"/>
  <c r="K3" i="4"/>
  <c r="C18" i="7" s="1"/>
  <c r="C19" i="7" l="1"/>
  <c r="C23" i="7"/>
  <c r="C24" i="7"/>
  <c r="B26" i="7"/>
  <c r="N5" i="4"/>
  <c r="F5" i="4"/>
  <c r="D560" i="4" s="1"/>
  <c r="G10" i="6"/>
  <c r="D36" i="7" s="1"/>
  <c r="C20" i="7"/>
  <c r="M5" i="4"/>
  <c r="E5" i="4"/>
  <c r="L3" i="4"/>
  <c r="D338" i="4" l="1"/>
  <c r="D352" i="4"/>
  <c r="D272" i="4"/>
  <c r="D465" i="4"/>
  <c r="D481" i="4"/>
  <c r="C602" i="4"/>
  <c r="B28" i="7"/>
  <c r="D595" i="4"/>
  <c r="D77" i="4"/>
  <c r="D520" i="4"/>
  <c r="B29" i="7"/>
  <c r="D203" i="4"/>
  <c r="D62" i="4"/>
  <c r="D500" i="4"/>
  <c r="D32" i="4"/>
  <c r="D453" i="4"/>
  <c r="D312" i="4"/>
  <c r="D398" i="4"/>
  <c r="D617" i="4"/>
  <c r="D589" i="4"/>
  <c r="D594" i="4"/>
  <c r="D53" i="4"/>
  <c r="D436" i="4"/>
  <c r="D404" i="4"/>
  <c r="D259" i="4"/>
  <c r="D536" i="4"/>
  <c r="D499" i="4"/>
  <c r="D386" i="4"/>
  <c r="D569" i="4"/>
  <c r="D218" i="4"/>
  <c r="D108" i="4"/>
  <c r="C600" i="4"/>
  <c r="D411" i="4"/>
  <c r="D427" i="4"/>
  <c r="D232" i="4"/>
  <c r="D566" i="4"/>
  <c r="D579" i="4"/>
  <c r="D469" i="4"/>
  <c r="D55" i="4"/>
  <c r="D401" i="4"/>
  <c r="D271" i="4"/>
  <c r="D66" i="4"/>
  <c r="D459" i="4"/>
  <c r="D588" i="4"/>
  <c r="D590" i="4"/>
  <c r="D412" i="4"/>
  <c r="D200" i="4"/>
  <c r="D70" i="4"/>
  <c r="D335" i="4"/>
  <c r="D184" i="4"/>
  <c r="D145" i="4"/>
  <c r="D471" i="4"/>
  <c r="D592" i="4"/>
  <c r="D63" i="4"/>
  <c r="D377" i="4"/>
  <c r="D91" i="4"/>
  <c r="D187" i="4"/>
  <c r="D549" i="4"/>
  <c r="D624" i="4"/>
  <c r="C605" i="4"/>
  <c r="C327" i="4"/>
  <c r="C55" i="4"/>
  <c r="C130" i="4"/>
  <c r="C540" i="4"/>
  <c r="C432" i="4"/>
  <c r="C271" i="4"/>
  <c r="C51" i="4"/>
  <c r="C185" i="4"/>
  <c r="C525" i="4"/>
  <c r="C560" i="4"/>
  <c r="E560" i="4" s="1"/>
  <c r="C362" i="4"/>
  <c r="C125" i="4"/>
  <c r="C160" i="4"/>
  <c r="C517" i="4"/>
  <c r="C568" i="4"/>
  <c r="C603" i="4"/>
  <c r="C375" i="4"/>
  <c r="C626" i="4"/>
  <c r="C299" i="4"/>
  <c r="C186" i="4"/>
  <c r="C482" i="4"/>
  <c r="C319" i="4"/>
  <c r="C411" i="4"/>
  <c r="C179" i="4"/>
  <c r="C92" i="4"/>
  <c r="C416" i="4"/>
  <c r="C341" i="4"/>
  <c r="C589" i="4"/>
  <c r="E589" i="4" s="1"/>
  <c r="C513" i="4"/>
  <c r="C30" i="4"/>
  <c r="C497" i="4"/>
  <c r="C79" i="4"/>
  <c r="C573" i="4"/>
  <c r="C598" i="4"/>
  <c r="C484" i="4"/>
  <c r="C539" i="4"/>
  <c r="C95" i="4"/>
  <c r="C509" i="4"/>
  <c r="C294" i="4"/>
  <c r="C176" i="4"/>
  <c r="C617" i="4"/>
  <c r="C520" i="4"/>
  <c r="E520" i="4" s="1"/>
  <c r="C41" i="4"/>
  <c r="C519" i="4"/>
  <c r="C340" i="4"/>
  <c r="C570" i="4"/>
  <c r="C81" i="4"/>
  <c r="C404" i="4"/>
  <c r="E404" i="4" s="1"/>
  <c r="C216" i="4"/>
  <c r="C61" i="4"/>
  <c r="C226" i="4"/>
  <c r="C172" i="4"/>
  <c r="C454" i="4"/>
  <c r="C405" i="4"/>
  <c r="C457" i="4"/>
  <c r="C332" i="4"/>
  <c r="C147" i="4"/>
  <c r="C410" i="4"/>
  <c r="C148" i="4"/>
  <c r="C439" i="4"/>
  <c r="C225" i="4"/>
  <c r="C252" i="4"/>
  <c r="C290" i="4"/>
  <c r="C19" i="4"/>
  <c r="C343" i="4"/>
  <c r="C164" i="4"/>
  <c r="C118" i="4"/>
  <c r="C86" i="4"/>
  <c r="C128" i="4"/>
  <c r="C308" i="4"/>
  <c r="C218" i="4"/>
  <c r="C260" i="4"/>
  <c r="C56" i="4"/>
  <c r="C534" i="4"/>
  <c r="C371" i="4"/>
  <c r="C127" i="4"/>
  <c r="C466" i="4"/>
  <c r="C514" i="4"/>
  <c r="C445" i="4"/>
  <c r="C69" i="4"/>
  <c r="C206" i="4"/>
  <c r="C323" i="4"/>
  <c r="C333" i="4"/>
  <c r="C175" i="4"/>
  <c r="C504" i="4"/>
  <c r="C574" i="4"/>
  <c r="C122" i="4"/>
  <c r="C616" i="4"/>
  <c r="C289" i="4"/>
  <c r="C632" i="4"/>
  <c r="C177" i="4"/>
  <c r="C467" i="4"/>
  <c r="C305" i="4"/>
  <c r="C530" i="4"/>
  <c r="C229" i="4"/>
  <c r="C243" i="4"/>
  <c r="C638" i="4"/>
  <c r="C518" i="4"/>
  <c r="C503" i="4"/>
  <c r="C588" i="4"/>
  <c r="E588" i="4" s="1"/>
  <c r="C277" i="4"/>
  <c r="C562" i="4"/>
  <c r="C250" i="4"/>
  <c r="C608" i="4"/>
  <c r="C398" i="4"/>
  <c r="C258" i="4"/>
  <c r="C13" i="4"/>
  <c r="C91" i="4"/>
  <c r="E91" i="4" s="1"/>
  <c r="C555" i="4"/>
  <c r="C567" i="4"/>
  <c r="C71" i="4"/>
  <c r="C212" i="4"/>
  <c r="C384" i="4"/>
  <c r="C396" i="4"/>
  <c r="C419" i="4"/>
  <c r="C581" i="4"/>
  <c r="C194" i="4"/>
  <c r="C126" i="4"/>
  <c r="C110" i="4"/>
  <c r="C469" i="4"/>
  <c r="C87" i="4"/>
  <c r="C264" i="4"/>
  <c r="C601" i="4"/>
  <c r="C523" i="4"/>
  <c r="C247" i="4"/>
  <c r="C190" i="4"/>
  <c r="C580" i="4"/>
  <c r="C251" i="4"/>
  <c r="C531" i="4"/>
  <c r="C241" i="4"/>
  <c r="C495" i="4"/>
  <c r="C356" i="4"/>
  <c r="C492" i="4"/>
  <c r="C10" i="4"/>
  <c r="C101" i="4"/>
  <c r="C143" i="4"/>
  <c r="C96" i="4"/>
  <c r="C447" i="4"/>
  <c r="C129" i="4"/>
  <c r="C430" i="4"/>
  <c r="C369" i="4"/>
  <c r="C449" i="4"/>
  <c r="C83" i="4"/>
  <c r="C149" i="4"/>
  <c r="C429" i="4"/>
  <c r="C582" i="4"/>
  <c r="C572" i="4"/>
  <c r="C60" i="4"/>
  <c r="C428" i="4"/>
  <c r="C283" i="4"/>
  <c r="C287" i="4"/>
  <c r="C33" i="4"/>
  <c r="C636" i="4"/>
  <c r="C618" i="4"/>
  <c r="C326" i="4"/>
  <c r="C90" i="4"/>
  <c r="C255" i="4"/>
  <c r="C532" i="4"/>
  <c r="C538" i="4"/>
  <c r="C471" i="4"/>
  <c r="E471" i="4" s="1"/>
  <c r="C478" i="4"/>
  <c r="C334" i="4"/>
  <c r="C372" i="4"/>
  <c r="D576" i="4"/>
  <c r="D222" i="4"/>
  <c r="D513" i="4"/>
  <c r="D11" i="4"/>
  <c r="D600" i="4"/>
  <c r="E600" i="4" s="1"/>
  <c r="D366" i="4"/>
  <c r="D508" i="4"/>
  <c r="D109" i="4"/>
  <c r="D495" i="4"/>
  <c r="D504" i="4"/>
  <c r="D483" i="4"/>
  <c r="D317" i="4"/>
  <c r="D149" i="4"/>
  <c r="D248" i="4"/>
  <c r="D625" i="4"/>
  <c r="D484" i="4"/>
  <c r="E484" i="4" s="1"/>
  <c r="D461" i="4"/>
  <c r="D485" i="4"/>
  <c r="D41" i="4"/>
  <c r="D212" i="4"/>
  <c r="D506" i="4"/>
  <c r="D265" i="4"/>
  <c r="D577" i="4"/>
  <c r="D602" i="4"/>
  <c r="D409" i="4"/>
  <c r="D540" i="4"/>
  <c r="D307" i="4"/>
  <c r="D194" i="4"/>
  <c r="D497" i="4"/>
  <c r="D226" i="4"/>
  <c r="D140" i="4"/>
  <c r="C28" i="7"/>
  <c r="D422" i="4"/>
  <c r="D27" i="4"/>
  <c r="D34" i="4"/>
  <c r="D382" i="4"/>
  <c r="D486" i="4"/>
  <c r="D244" i="4"/>
  <c r="D216" i="4"/>
  <c r="D192" i="4"/>
  <c r="D161" i="4"/>
  <c r="D50" i="4"/>
  <c r="D393" i="4"/>
  <c r="D251" i="4"/>
  <c r="D454" i="4"/>
  <c r="D554" i="4"/>
  <c r="D539" i="4"/>
  <c r="D395" i="4"/>
  <c r="D257" i="4"/>
  <c r="D627" i="4"/>
  <c r="D322" i="4"/>
  <c r="D105" i="4"/>
  <c r="D339" i="4"/>
  <c r="D45" i="4"/>
  <c r="D268" i="4"/>
  <c r="D359" i="4"/>
  <c r="D318" i="4"/>
  <c r="D85" i="4"/>
  <c r="D123" i="4"/>
  <c r="D380" i="4"/>
  <c r="D266" i="4"/>
  <c r="D596" i="4"/>
  <c r="D609" i="4"/>
  <c r="D443" i="4"/>
  <c r="D326" i="4"/>
  <c r="D632" i="4"/>
  <c r="D89" i="4"/>
  <c r="D470" i="4"/>
  <c r="D559" i="4"/>
  <c r="D462" i="4"/>
  <c r="D611" i="4"/>
  <c r="D405" i="4"/>
  <c r="D245" i="4"/>
  <c r="D97" i="4"/>
  <c r="D575" i="4"/>
  <c r="D231" i="4"/>
  <c r="D295" i="4"/>
  <c r="D635" i="4"/>
  <c r="D18" i="4"/>
  <c r="D583" i="4"/>
  <c r="D186" i="4"/>
  <c r="D40" i="4"/>
  <c r="D75" i="4"/>
  <c r="D564" i="4"/>
  <c r="D493" i="4"/>
  <c r="D637" i="4"/>
  <c r="D498" i="4"/>
  <c r="D621" i="4"/>
  <c r="D255" i="4"/>
  <c r="D356" i="4"/>
  <c r="D603" i="4"/>
  <c r="D130" i="4"/>
  <c r="D358" i="4"/>
  <c r="D629" i="4"/>
  <c r="D488" i="4"/>
  <c r="D150" i="4"/>
  <c r="D363" i="4"/>
  <c r="D460" i="4"/>
  <c r="D548" i="4"/>
  <c r="D252" i="4"/>
  <c r="D162" i="4"/>
  <c r="D439" i="4"/>
  <c r="D142" i="4"/>
  <c r="D102" i="4"/>
  <c r="D314" i="4"/>
  <c r="D254" i="4"/>
  <c r="D119" i="4"/>
  <c r="D510" i="4"/>
  <c r="D416" i="4"/>
  <c r="D178" i="4"/>
  <c r="D229" i="4"/>
  <c r="D298" i="4"/>
  <c r="D432" i="4"/>
  <c r="D35" i="4"/>
  <c r="D487" i="4"/>
  <c r="D47" i="4"/>
  <c r="D418" i="4"/>
  <c r="D113" i="4"/>
  <c r="D101" i="4"/>
  <c r="D345" i="4"/>
  <c r="D321" i="4"/>
  <c r="D301" i="4"/>
  <c r="D353" i="4"/>
  <c r="D582" i="4"/>
  <c r="D207" i="4"/>
  <c r="D294" i="4"/>
  <c r="D426" i="4"/>
  <c r="D340" i="4"/>
  <c r="D213" i="4"/>
  <c r="D622" i="4"/>
  <c r="D171" i="4"/>
  <c r="D230" i="4"/>
  <c r="D308" i="4"/>
  <c r="D139" i="4"/>
  <c r="D413" i="4"/>
  <c r="D30" i="4"/>
  <c r="D160" i="4"/>
  <c r="D54" i="4"/>
  <c r="D115" i="4"/>
  <c r="D28" i="4"/>
  <c r="D535" i="4"/>
  <c r="D518" i="4"/>
  <c r="D544" i="4"/>
  <c r="D241" i="4"/>
  <c r="D217" i="4"/>
  <c r="D31" i="4"/>
  <c r="D137" i="4"/>
  <c r="D198" i="4"/>
  <c r="D281" i="4"/>
  <c r="D342" i="4"/>
  <c r="D99" i="4"/>
  <c r="D482" i="4"/>
  <c r="D74" i="4"/>
  <c r="D347" i="4"/>
  <c r="D367" i="4"/>
  <c r="D468" i="4"/>
  <c r="D587" i="4"/>
  <c r="D69" i="4"/>
  <c r="D267" i="4"/>
  <c r="D173" i="4"/>
  <c r="D397" i="4"/>
  <c r="D143" i="4"/>
  <c r="D370" i="4"/>
  <c r="D276" i="4"/>
  <c r="D394" i="4"/>
  <c r="D448" i="4"/>
  <c r="D391" i="4"/>
  <c r="D247" i="4"/>
  <c r="D92" i="4"/>
  <c r="D541" i="4"/>
  <c r="D138" i="4"/>
  <c r="D56" i="4"/>
  <c r="D136" i="4"/>
  <c r="D134" i="4"/>
  <c r="D270" i="4"/>
  <c r="D574" i="4"/>
  <c r="D527" i="4"/>
  <c r="D354" i="4"/>
  <c r="D86" i="4"/>
  <c r="D524" i="4"/>
  <c r="D480" i="4"/>
  <c r="D563" i="4"/>
  <c r="D543" i="4"/>
  <c r="D331" i="4"/>
  <c r="D243" i="4"/>
  <c r="D507" i="4"/>
  <c r="D479" i="4"/>
  <c r="D106" i="4"/>
  <c r="D446" i="4"/>
  <c r="D205" i="4"/>
  <c r="D440" i="4"/>
  <c r="D117" i="4"/>
  <c r="D567" i="4"/>
  <c r="D112" i="4"/>
  <c r="D408" i="4"/>
  <c r="D277" i="4"/>
  <c r="D456" i="4"/>
  <c r="D571" i="4"/>
  <c r="D172" i="4"/>
  <c r="D606" i="4"/>
  <c r="D570" i="4"/>
  <c r="D288" i="4"/>
  <c r="D197" i="4"/>
  <c r="D533" i="4"/>
  <c r="D15" i="4"/>
  <c r="D236" i="4"/>
  <c r="D81" i="4"/>
  <c r="D522" i="4"/>
  <c r="D572" i="4"/>
  <c r="D450" i="4"/>
  <c r="D634" i="4"/>
  <c r="D371" i="4"/>
  <c r="D306" i="4"/>
  <c r="D209" i="4"/>
  <c r="D297" i="4"/>
  <c r="D490" i="4"/>
  <c r="D568" i="4"/>
  <c r="D361" i="4"/>
  <c r="D531" i="4"/>
  <c r="D36" i="4"/>
  <c r="D24" i="4"/>
  <c r="D107" i="4"/>
  <c r="D378" i="4"/>
  <c r="D37" i="4"/>
  <c r="D80" i="4"/>
  <c r="D196" i="4"/>
  <c r="D445" i="4"/>
  <c r="D177" i="4"/>
  <c r="D476" i="4"/>
  <c r="D23" i="4"/>
  <c r="D631" i="4"/>
  <c r="D431" i="4"/>
  <c r="D157" i="4"/>
  <c r="D357" i="4"/>
  <c r="D376" i="4"/>
  <c r="D545" i="4"/>
  <c r="D279" i="4"/>
  <c r="D604" i="4"/>
  <c r="D84" i="4"/>
  <c r="D19" i="4"/>
  <c r="D584" i="4"/>
  <c r="D633" i="4"/>
  <c r="D402" i="4"/>
  <c r="D420" i="4"/>
  <c r="D381" i="4"/>
  <c r="D437" i="4"/>
  <c r="D87" i="4"/>
  <c r="D472" i="4"/>
  <c r="D441" i="4"/>
  <c r="D164" i="4"/>
  <c r="D344" i="4"/>
  <c r="D373" i="4"/>
  <c r="D60" i="4"/>
  <c r="D407" i="4"/>
  <c r="D526" i="4"/>
  <c r="D220" i="4"/>
  <c r="D519" i="4"/>
  <c r="D379" i="4"/>
  <c r="D39" i="4"/>
  <c r="D121" i="4"/>
  <c r="D249" i="4"/>
  <c r="D503" i="4"/>
  <c r="D455" i="4"/>
  <c r="D286" i="4"/>
  <c r="D449" i="4"/>
  <c r="D383" i="4"/>
  <c r="D550" i="4"/>
  <c r="D46" i="4"/>
  <c r="D21" i="4"/>
  <c r="D104" i="4"/>
  <c r="D118" i="4"/>
  <c r="D417" i="4"/>
  <c r="D514" i="4"/>
  <c r="D239" i="4"/>
  <c r="D425" i="4"/>
  <c r="D201" i="4"/>
  <c r="D552" i="4"/>
  <c r="D573" i="4"/>
  <c r="D146" i="4"/>
  <c r="D613" i="4"/>
  <c r="D181" i="4"/>
  <c r="D148" i="4"/>
  <c r="D169" i="4"/>
  <c r="D565" i="4"/>
  <c r="D175" i="4"/>
  <c r="D428" i="4"/>
  <c r="D165" i="4"/>
  <c r="D163" i="4"/>
  <c r="D532" i="4"/>
  <c r="D193" i="4"/>
  <c r="D225" i="4"/>
  <c r="D332" i="4"/>
  <c r="D628" i="4"/>
  <c r="D170" i="4"/>
  <c r="D516" i="4"/>
  <c r="D372" i="4"/>
  <c r="D384" i="4"/>
  <c r="D351" i="4"/>
  <c r="D623" i="4"/>
  <c r="D189" i="4"/>
  <c r="D328" i="4"/>
  <c r="D362" i="4"/>
  <c r="D287" i="4"/>
  <c r="D26" i="4"/>
  <c r="D25" i="4"/>
  <c r="D512" i="4"/>
  <c r="D390" i="4"/>
  <c r="D153" i="4"/>
  <c r="D435" i="4"/>
  <c r="D636" i="4"/>
  <c r="D234" i="4"/>
  <c r="D233" i="4"/>
  <c r="D303" i="4"/>
  <c r="D528" i="4"/>
  <c r="D291" i="4"/>
  <c r="D429" i="4"/>
  <c r="D42" i="4"/>
  <c r="D444" i="4"/>
  <c r="D614" i="4"/>
  <c r="D256" i="4"/>
  <c r="D452" i="4"/>
  <c r="D246" i="4"/>
  <c r="D494" i="4"/>
  <c r="D591" i="4"/>
  <c r="D73" i="4"/>
  <c r="D76" i="4"/>
  <c r="D158" i="4"/>
  <c r="D605" i="4"/>
  <c r="D626" i="4"/>
  <c r="D337" i="4"/>
  <c r="D511" i="4"/>
  <c r="D360" i="4"/>
  <c r="D349" i="4"/>
  <c r="D219" i="4"/>
  <c r="D324" i="4"/>
  <c r="D269" i="4"/>
  <c r="D388" i="4"/>
  <c r="D517" i="4"/>
  <c r="D551" i="4"/>
  <c r="D302" i="4"/>
  <c r="D556" i="4"/>
  <c r="D190" i="4"/>
  <c r="D555" i="4"/>
  <c r="D325" i="4"/>
  <c r="D580" i="4"/>
  <c r="D120" i="4"/>
  <c r="D348" i="4"/>
  <c r="D195" i="4"/>
  <c r="D253" i="4"/>
  <c r="D313" i="4"/>
  <c r="D282" i="4"/>
  <c r="D141" i="4"/>
  <c r="D615" i="4"/>
  <c r="D375" i="4"/>
  <c r="D396" i="4"/>
  <c r="D309" i="4"/>
  <c r="D116" i="4"/>
  <c r="D103" i="4"/>
  <c r="D389" i="4"/>
  <c r="D94" i="4"/>
  <c r="D492" i="4"/>
  <c r="D547" i="4"/>
  <c r="D364" i="4"/>
  <c r="D369" i="4"/>
  <c r="D515" i="4"/>
  <c r="D310" i="4"/>
  <c r="D491" i="4"/>
  <c r="D599" i="4"/>
  <c r="D305" i="4"/>
  <c r="D562" i="4"/>
  <c r="D227" i="4"/>
  <c r="D581" i="4"/>
  <c r="D558" i="4"/>
  <c r="D478" i="4"/>
  <c r="D289" i="4"/>
  <c r="D311" i="4"/>
  <c r="D114" i="4"/>
  <c r="D202" i="4"/>
  <c r="D72" i="4"/>
  <c r="D65" i="4"/>
  <c r="D612" i="4"/>
  <c r="D238" i="4"/>
  <c r="D131" i="4"/>
  <c r="D263" i="4"/>
  <c r="D538" i="4"/>
  <c r="D129" i="4"/>
  <c r="D154" i="4"/>
  <c r="D434" i="4"/>
  <c r="D52" i="4"/>
  <c r="D111" i="4"/>
  <c r="D88" i="4"/>
  <c r="D10" i="4"/>
  <c r="D29" i="4"/>
  <c r="D419" i="4"/>
  <c r="D530" i="4"/>
  <c r="D546" i="4"/>
  <c r="D64" i="4"/>
  <c r="D166" i="4"/>
  <c r="D98" i="4"/>
  <c r="D333" i="4"/>
  <c r="D542" i="4"/>
  <c r="D68" i="4"/>
  <c r="D122" i="4"/>
  <c r="D304" i="4"/>
  <c r="D151" i="4"/>
  <c r="D95" i="4"/>
  <c r="D13" i="4"/>
  <c r="D475" i="4"/>
  <c r="D296" i="4"/>
  <c r="D110" i="4"/>
  <c r="D127" i="4"/>
  <c r="D320" i="4"/>
  <c r="D133" i="4"/>
  <c r="D144" i="4"/>
  <c r="D385" i="4"/>
  <c r="D463" i="4"/>
  <c r="D38" i="4"/>
  <c r="D155" i="4"/>
  <c r="D185" i="4"/>
  <c r="D242" i="4"/>
  <c r="D159" i="4"/>
  <c r="D630" i="4"/>
  <c r="D221" i="4"/>
  <c r="D262" i="4"/>
  <c r="D275" i="4"/>
  <c r="D343" i="4"/>
  <c r="D20" i="4"/>
  <c r="D49" i="4"/>
  <c r="D300" i="4"/>
  <c r="D14" i="4"/>
  <c r="D188" i="4"/>
  <c r="D319" i="4"/>
  <c r="D473" i="4"/>
  <c r="D16" i="4"/>
  <c r="D179" i="4"/>
  <c r="D458" i="4"/>
  <c r="D51" i="4"/>
  <c r="D79" i="4"/>
  <c r="D442" i="4"/>
  <c r="D387" i="4"/>
  <c r="D228" i="4"/>
  <c r="D278" i="4"/>
  <c r="D350" i="4"/>
  <c r="D167" i="4"/>
  <c r="D292" i="4"/>
  <c r="D477" i="4"/>
  <c r="D509" i="4"/>
  <c r="D553" i="4"/>
  <c r="D414" i="4"/>
  <c r="D368" i="4"/>
  <c r="D607" i="4"/>
  <c r="D346" i="4"/>
  <c r="D608" i="4"/>
  <c r="D206" i="4"/>
  <c r="D96" i="4"/>
  <c r="D132" i="4"/>
  <c r="D467" i="4"/>
  <c r="D601" i="4"/>
  <c r="D58" i="4"/>
  <c r="D323" i="4"/>
  <c r="D466" i="4"/>
  <c r="D537" i="4"/>
  <c r="C300" i="4"/>
  <c r="C205" i="4"/>
  <c r="D208" i="4"/>
  <c r="D293" i="4"/>
  <c r="D174" i="4"/>
  <c r="D336" i="4"/>
  <c r="D48" i="4"/>
  <c r="D424" i="4"/>
  <c r="D82" i="4"/>
  <c r="D168" i="4"/>
  <c r="D638" i="4"/>
  <c r="D597" i="4"/>
  <c r="D33" i="4"/>
  <c r="D44" i="4"/>
  <c r="D147" i="4"/>
  <c r="D224" i="4"/>
  <c r="D43" i="4"/>
  <c r="D284" i="4"/>
  <c r="D618" i="4"/>
  <c r="D258" i="4"/>
  <c r="D315" i="4"/>
  <c r="D374" i="4"/>
  <c r="D61" i="4"/>
  <c r="D421" i="4"/>
  <c r="D593" i="4"/>
  <c r="D299" i="4"/>
  <c r="D423" i="4"/>
  <c r="D210" i="4"/>
  <c r="D334" i="4"/>
  <c r="D586" i="4"/>
  <c r="D215" i="4"/>
  <c r="D392" i="4"/>
  <c r="D125" i="4"/>
  <c r="D415" i="4"/>
  <c r="D135" i="4"/>
  <c r="D211" i="4"/>
  <c r="D191" i="4"/>
  <c r="D447" i="4"/>
  <c r="D620" i="4"/>
  <c r="D273" i="4"/>
  <c r="D285" i="4"/>
  <c r="D502" i="4"/>
  <c r="D438" i="4"/>
  <c r="D406" i="4"/>
  <c r="D557" i="4"/>
  <c r="D223" i="4"/>
  <c r="D616" i="4"/>
  <c r="D283" i="4"/>
  <c r="D403" i="4"/>
  <c r="D83" i="4"/>
  <c r="D57" i="4"/>
  <c r="D585" i="4"/>
  <c r="D156" i="4"/>
  <c r="D214" i="4"/>
  <c r="D264" i="4"/>
  <c r="D400" i="4"/>
  <c r="D182" i="4"/>
  <c r="D183" i="4"/>
  <c r="C269" i="4"/>
  <c r="C585" i="4"/>
  <c r="E585" i="4" s="1"/>
  <c r="C320" i="4"/>
  <c r="D561" i="4"/>
  <c r="D410" i="4"/>
  <c r="D457" i="4"/>
  <c r="D274" i="4"/>
  <c r="D67" i="4"/>
  <c r="D152" i="4"/>
  <c r="D341" i="4"/>
  <c r="D128" i="4"/>
  <c r="D399" i="4"/>
  <c r="D260" i="4"/>
  <c r="D327" i="4"/>
  <c r="D261" i="4"/>
  <c r="D180" i="4"/>
  <c r="D22" i="4"/>
  <c r="D235" i="4"/>
  <c r="D59" i="4"/>
  <c r="D330" i="4"/>
  <c r="D610" i="4"/>
  <c r="D523" i="4"/>
  <c r="D250" i="4"/>
  <c r="D464" i="4"/>
  <c r="D474" i="4"/>
  <c r="D280" i="4"/>
  <c r="D100" i="4"/>
  <c r="D199" i="4"/>
  <c r="D496" i="4"/>
  <c r="D365" i="4"/>
  <c r="D433" i="4"/>
  <c r="D176" i="4"/>
  <c r="D90" i="4"/>
  <c r="D240" i="4"/>
  <c r="D12" i="4"/>
  <c r="D578" i="4"/>
  <c r="D78" i="4"/>
  <c r="D290" i="4"/>
  <c r="D93" i="4"/>
  <c r="D489" i="4"/>
  <c r="D71" i="4"/>
  <c r="D451" i="4"/>
  <c r="D204" i="4"/>
  <c r="D521" i="4"/>
  <c r="D529" i="4"/>
  <c r="D355" i="4"/>
  <c r="D534" i="4"/>
  <c r="D126" i="4"/>
  <c r="D17" i="4"/>
  <c r="D501" i="4"/>
  <c r="D505" i="4"/>
  <c r="D329" i="4"/>
  <c r="D598" i="4"/>
  <c r="D316" i="4"/>
  <c r="D619" i="4"/>
  <c r="D124" i="4"/>
  <c r="D525" i="4"/>
  <c r="D430" i="4"/>
  <c r="D237" i="4"/>
  <c r="C635" i="4"/>
  <c r="C458" i="4"/>
  <c r="C182" i="4"/>
  <c r="C76" i="4"/>
  <c r="C526" i="4"/>
  <c r="C548" i="4"/>
  <c r="C494" i="4"/>
  <c r="C621" i="4"/>
  <c r="C609" i="4"/>
  <c r="C329" i="4"/>
  <c r="C309" i="4"/>
  <c r="C462" i="4"/>
  <c r="C138" i="4"/>
  <c r="C266" i="4"/>
  <c r="C153" i="4"/>
  <c r="C64" i="4"/>
  <c r="C167" i="4"/>
  <c r="E167" i="4" s="1"/>
  <c r="C29" i="4"/>
  <c r="E29" i="4" s="1"/>
  <c r="C47" i="4"/>
  <c r="C105" i="4"/>
  <c r="E105" i="4" s="1"/>
  <c r="C553" i="4"/>
  <c r="E553" i="4" s="1"/>
  <c r="C505" i="4"/>
  <c r="C359" i="4"/>
  <c r="C545" i="4"/>
  <c r="C268" i="4"/>
  <c r="C307" i="4"/>
  <c r="C304" i="4"/>
  <c r="C512" i="4"/>
  <c r="C516" i="4"/>
  <c r="C577" i="4"/>
  <c r="C489" i="4"/>
  <c r="C62" i="4"/>
  <c r="C144" i="4"/>
  <c r="C162" i="4"/>
  <c r="C488" i="4"/>
  <c r="C43" i="4"/>
  <c r="C476" i="4"/>
  <c r="C18" i="4"/>
  <c r="C189" i="4"/>
  <c r="C59" i="4"/>
  <c r="C77" i="4"/>
  <c r="C113" i="4"/>
  <c r="C200" i="4"/>
  <c r="C533" i="4"/>
  <c r="C263" i="4"/>
  <c r="C563" i="4"/>
  <c r="C587" i="4"/>
  <c r="C63" i="4"/>
  <c r="C318" i="4"/>
  <c r="C477" i="4"/>
  <c r="C510" i="4"/>
  <c r="C470" i="4"/>
  <c r="C31" i="4"/>
  <c r="C211" i="4"/>
  <c r="C282" i="4"/>
  <c r="C28" i="4"/>
  <c r="C576" i="4"/>
  <c r="C293" i="4"/>
  <c r="C596" i="4"/>
  <c r="C57" i="4"/>
  <c r="C201" i="4"/>
  <c r="C379" i="4"/>
  <c r="C145" i="4"/>
  <c r="C273" i="4"/>
  <c r="C262" i="4"/>
  <c r="C48" i="4"/>
  <c r="C380" i="4"/>
  <c r="C120" i="4"/>
  <c r="C46" i="4"/>
  <c r="C507" i="4"/>
  <c r="C102" i="4"/>
  <c r="C368" i="4"/>
  <c r="C123" i="4"/>
  <c r="C629" i="4"/>
  <c r="C558" i="4"/>
  <c r="C453" i="4"/>
  <c r="C486" i="4"/>
  <c r="C426" i="4"/>
  <c r="C85" i="4"/>
  <c r="C224" i="4"/>
  <c r="C479" i="4"/>
  <c r="C97" i="4"/>
  <c r="C527" i="4"/>
  <c r="C17" i="4"/>
  <c r="C425" i="4"/>
  <c r="C625" i="4"/>
  <c r="C38" i="4"/>
  <c r="C335" i="4"/>
  <c r="C594" i="4"/>
  <c r="C280" i="4"/>
  <c r="C58" i="4"/>
  <c r="C455" i="4"/>
  <c r="C463" i="4"/>
  <c r="C501" i="4"/>
  <c r="C256" i="4"/>
  <c r="C111" i="4"/>
  <c r="C208" i="4"/>
  <c r="C508" i="4"/>
  <c r="C93" i="4"/>
  <c r="C390" i="4"/>
  <c r="C528" i="4"/>
  <c r="C236" i="4"/>
  <c r="C413" i="4"/>
  <c r="C376" i="4"/>
  <c r="C237" i="4"/>
  <c r="C115" i="4"/>
  <c r="C210" i="4"/>
  <c r="C135" i="4"/>
  <c r="C353" i="4"/>
  <c r="C364" i="4"/>
  <c r="C20" i="4"/>
  <c r="C599" i="4"/>
  <c r="C222" i="4"/>
  <c r="C623" i="4"/>
  <c r="C566" i="4"/>
  <c r="C440" i="4"/>
  <c r="C116" i="4"/>
  <c r="C595" i="4"/>
  <c r="C357" i="4"/>
  <c r="C65" i="4"/>
  <c r="C370" i="4"/>
  <c r="C295" i="4"/>
  <c r="C597" i="4"/>
  <c r="C27" i="4"/>
  <c r="C330" i="4"/>
  <c r="C446" i="4"/>
  <c r="C316" i="4"/>
  <c r="C73" i="4"/>
  <c r="C349" i="4"/>
  <c r="C100" i="4"/>
  <c r="C393" i="4"/>
  <c r="C490" i="4"/>
  <c r="C187" i="4"/>
  <c r="C23" i="4"/>
  <c r="C193" i="4"/>
  <c r="C611" i="4"/>
  <c r="C45" i="4"/>
  <c r="C103" i="4"/>
  <c r="C436" i="4"/>
  <c r="C166" i="4"/>
  <c r="C170" i="4"/>
  <c r="C591" i="4"/>
  <c r="C550" i="4"/>
  <c r="C204" i="4"/>
  <c r="C286" i="4"/>
  <c r="C444" i="4"/>
  <c r="C169" i="4"/>
  <c r="C418" i="4"/>
  <c r="C409" i="4"/>
  <c r="C274" i="4"/>
  <c r="C351" i="4"/>
  <c r="C159" i="4"/>
  <c r="C491" i="4"/>
  <c r="C391" i="4"/>
  <c r="C184" i="4"/>
  <c r="C25" i="4"/>
  <c r="C297" i="4"/>
  <c r="C500" i="4"/>
  <c r="C275" i="4"/>
  <c r="C337" i="4"/>
  <c r="C607" i="4"/>
  <c r="C181" i="4"/>
  <c r="C72" i="4"/>
  <c r="C613" i="4"/>
  <c r="C388" i="4"/>
  <c r="C221" i="4"/>
  <c r="C433" i="4"/>
  <c r="C150" i="4"/>
  <c r="C34" i="4"/>
  <c r="C415" i="4"/>
  <c r="C367" i="4"/>
  <c r="C36" i="4"/>
  <c r="C423" i="4"/>
  <c r="C474" i="4"/>
  <c r="C606" i="4"/>
  <c r="C278" i="4"/>
  <c r="C314" i="4"/>
  <c r="C437" i="4"/>
  <c r="C165" i="4"/>
  <c r="C473" i="4"/>
  <c r="C276" i="4"/>
  <c r="C11" i="4"/>
  <c r="C248" i="4"/>
  <c r="C291" i="4"/>
  <c r="C395" i="4"/>
  <c r="C253" i="4"/>
  <c r="C399" i="4"/>
  <c r="C324" i="4"/>
  <c r="C414" i="4"/>
  <c r="C450" i="4"/>
  <c r="C465" i="4"/>
  <c r="C301" i="4"/>
  <c r="C106" i="4"/>
  <c r="C590" i="4"/>
  <c r="C378" i="4"/>
  <c r="C203" i="4"/>
  <c r="C537" i="4"/>
  <c r="C565" i="4"/>
  <c r="C54" i="4"/>
  <c r="C382" i="4"/>
  <c r="C543" i="4"/>
  <c r="C442" i="4"/>
  <c r="C21" i="4"/>
  <c r="C124" i="4"/>
  <c r="C619" i="4"/>
  <c r="C610" i="4"/>
  <c r="C441" i="4"/>
  <c r="C628" i="4"/>
  <c r="C412" i="4"/>
  <c r="C381" i="4"/>
  <c r="C401" i="4"/>
  <c r="C374" i="4"/>
  <c r="C481" i="4"/>
  <c r="C183" i="4"/>
  <c r="C244" i="4"/>
  <c r="C306" i="4"/>
  <c r="C68" i="4"/>
  <c r="C461" i="4"/>
  <c r="C142" i="4"/>
  <c r="C483" i="4"/>
  <c r="C245" i="4"/>
  <c r="C249" i="4"/>
  <c r="C270" i="4"/>
  <c r="C279" i="4"/>
  <c r="C267" i="4"/>
  <c r="C199" i="4"/>
  <c r="C119" i="4"/>
  <c r="C84" i="4"/>
  <c r="C637" i="4"/>
  <c r="C535" i="4"/>
  <c r="C559" i="4"/>
  <c r="C80" i="4"/>
  <c r="C66" i="4"/>
  <c r="C485" i="4"/>
  <c r="C480" i="4"/>
  <c r="C104" i="4"/>
  <c r="C32" i="4"/>
  <c r="C288" i="4"/>
  <c r="C420" i="4"/>
  <c r="C24" i="4"/>
  <c r="C140" i="4"/>
  <c r="C511" i="4"/>
  <c r="C435" i="4"/>
  <c r="C242" i="4"/>
  <c r="C575" i="4"/>
  <c r="C313" i="4"/>
  <c r="C195" i="4"/>
  <c r="C240" i="4"/>
  <c r="C406" i="4"/>
  <c r="C163" i="4"/>
  <c r="C107" i="4"/>
  <c r="C615" i="4"/>
  <c r="C417" i="4"/>
  <c r="C281" i="4"/>
  <c r="C521" i="4"/>
  <c r="C173" i="4"/>
  <c r="C317" i="4"/>
  <c r="C191" i="4"/>
  <c r="C421" i="4"/>
  <c r="C634" i="4"/>
  <c r="C141" i="4"/>
  <c r="C627" i="4"/>
  <c r="C158" i="4"/>
  <c r="C424" i="4"/>
  <c r="C22" i="4"/>
  <c r="C214" i="4"/>
  <c r="C239" i="4"/>
  <c r="C231" i="4"/>
  <c r="C70" i="4"/>
  <c r="C365" i="4"/>
  <c r="C586" i="4"/>
  <c r="C524" i="4"/>
  <c r="C434" i="4"/>
  <c r="C422" i="4"/>
  <c r="C82" i="4"/>
  <c r="C557" i="4"/>
  <c r="C541" i="4"/>
  <c r="C261" i="4"/>
  <c r="C49" i="4"/>
  <c r="C363" i="4"/>
  <c r="C114" i="4"/>
  <c r="C547" i="4"/>
  <c r="C459" i="4"/>
  <c r="C408" i="4"/>
  <c r="C227" i="4"/>
  <c r="C233" i="4"/>
  <c r="C52" i="4"/>
  <c r="C536" i="4"/>
  <c r="C215" i="4"/>
  <c r="C78" i="4"/>
  <c r="C88" i="4"/>
  <c r="C431" i="4"/>
  <c r="C403" i="4"/>
  <c r="C246" i="4"/>
  <c r="C133" i="4"/>
  <c r="C578" i="4"/>
  <c r="C622" i="4"/>
  <c r="C593" i="4"/>
  <c r="C232" i="4"/>
  <c r="C16" i="4"/>
  <c r="C452" i="4"/>
  <c r="C352" i="4"/>
  <c r="C35" i="4"/>
  <c r="C217" i="4"/>
  <c r="C89" i="4"/>
  <c r="C355" i="4"/>
  <c r="C168" i="4"/>
  <c r="C98" i="4"/>
  <c r="C228" i="4"/>
  <c r="C284" i="4"/>
  <c r="C487" i="4"/>
  <c r="C322" i="4"/>
  <c r="C223" i="4"/>
  <c r="C387" i="4"/>
  <c r="C151" i="4"/>
  <c r="C620" i="4"/>
  <c r="C220" i="4"/>
  <c r="C472" i="4"/>
  <c r="C155" i="4"/>
  <c r="C407" i="4"/>
  <c r="C443" i="4"/>
  <c r="C502" i="4"/>
  <c r="C117" i="4"/>
  <c r="C311" i="4"/>
  <c r="C614" i="4"/>
  <c r="C192" i="4"/>
  <c r="C506" i="4"/>
  <c r="C624" i="4"/>
  <c r="C515" i="4"/>
  <c r="C366" i="4"/>
  <c r="C139" i="4"/>
  <c r="C196" i="4"/>
  <c r="C389" i="4"/>
  <c r="C50" i="4"/>
  <c r="C612" i="4"/>
  <c r="C171" i="4"/>
  <c r="C156" i="4"/>
  <c r="C74" i="4"/>
  <c r="C198" i="4"/>
  <c r="C312" i="4"/>
  <c r="C350" i="4"/>
  <c r="C394" i="4"/>
  <c r="C39" i="4"/>
  <c r="C180" i="4"/>
  <c r="C579" i="4"/>
  <c r="C583" i="4"/>
  <c r="C137" i="4"/>
  <c r="C315" i="4"/>
  <c r="C26" i="4"/>
  <c r="C121" i="4"/>
  <c r="C342" i="4"/>
  <c r="C569" i="4"/>
  <c r="C348" i="4"/>
  <c r="C347" i="4"/>
  <c r="C549" i="4"/>
  <c r="C298" i="4"/>
  <c r="C14" i="4"/>
  <c r="C303" i="4"/>
  <c r="C468" i="4"/>
  <c r="C99" i="4"/>
  <c r="C26" i="7"/>
  <c r="C427" i="4"/>
  <c r="C336" i="4"/>
  <c r="C157" i="4"/>
  <c r="C207" i="4"/>
  <c r="C178" i="4"/>
  <c r="C219" i="4"/>
  <c r="C94" i="4"/>
  <c r="C254" i="4"/>
  <c r="C438" i="4"/>
  <c r="C358" i="4"/>
  <c r="C392" i="4"/>
  <c r="C109" i="4"/>
  <c r="C40" i="4"/>
  <c r="C496" i="4"/>
  <c r="C556" i="4"/>
  <c r="C132" i="4"/>
  <c r="C234" i="4"/>
  <c r="C475" i="4"/>
  <c r="C385" i="4"/>
  <c r="C174" i="4"/>
  <c r="C310" i="4"/>
  <c r="C361" i="4"/>
  <c r="C386" i="4"/>
  <c r="C542" i="4"/>
  <c r="C161" i="4"/>
  <c r="C544" i="4"/>
  <c r="C213" i="4"/>
  <c r="C75" i="4"/>
  <c r="C209" i="4"/>
  <c r="C354" i="4"/>
  <c r="C188" i="4"/>
  <c r="C44" i="4"/>
  <c r="C202" i="4"/>
  <c r="C360" i="4"/>
  <c r="C285" i="4"/>
  <c r="C238" i="4"/>
  <c r="C551" i="4"/>
  <c r="C152" i="4"/>
  <c r="C498" i="4"/>
  <c r="C456" i="4"/>
  <c r="C346" i="4"/>
  <c r="C554" i="4"/>
  <c r="C328" i="4"/>
  <c r="C561" i="4"/>
  <c r="C377" i="4"/>
  <c r="C257" i="4"/>
  <c r="C373" i="4"/>
  <c r="C259" i="4"/>
  <c r="C546" i="4"/>
  <c r="C42" i="4"/>
  <c r="C67" i="4"/>
  <c r="C338" i="4"/>
  <c r="C564" i="4"/>
  <c r="C321" i="4"/>
  <c r="C325" i="4"/>
  <c r="C235" i="4"/>
  <c r="C402" i="4"/>
  <c r="C584" i="4"/>
  <c r="C154" i="4"/>
  <c r="C15" i="4"/>
  <c r="C12" i="4"/>
  <c r="C499" i="4"/>
  <c r="C630" i="4"/>
  <c r="C339" i="4"/>
  <c r="C451" i="4"/>
  <c r="C464" i="4"/>
  <c r="C345" i="4"/>
  <c r="C448" i="4"/>
  <c r="C344" i="4"/>
  <c r="C37" i="4"/>
  <c r="C136" i="4"/>
  <c r="C529" i="4"/>
  <c r="C134" i="4"/>
  <c r="C604" i="4"/>
  <c r="C292" i="4"/>
  <c r="C296" i="4"/>
  <c r="C522" i="4"/>
  <c r="C552" i="4"/>
  <c r="C131" i="4"/>
  <c r="C265" i="4"/>
  <c r="C631" i="4"/>
  <c r="C108" i="4"/>
  <c r="C400" i="4"/>
  <c r="C272" i="4"/>
  <c r="C302" i="4"/>
  <c r="C146" i="4"/>
  <c r="C383" i="4"/>
  <c r="C112" i="4"/>
  <c r="C197" i="4"/>
  <c r="C53" i="4"/>
  <c r="C633" i="4"/>
  <c r="C493" i="4"/>
  <c r="C460" i="4"/>
  <c r="C331" i="4"/>
  <c r="C571" i="4"/>
  <c r="C397" i="4"/>
  <c r="C592" i="4"/>
  <c r="C230" i="4"/>
  <c r="G5" i="4"/>
  <c r="E338" i="4" l="1"/>
  <c r="E481" i="4"/>
  <c r="E352" i="4"/>
  <c r="E182" i="4"/>
  <c r="E476" i="4"/>
  <c r="E76" i="4"/>
  <c r="E174" i="4"/>
  <c r="E531" i="4"/>
  <c r="E602" i="4"/>
  <c r="E110" i="4"/>
  <c r="E148" i="4"/>
  <c r="E312" i="4"/>
  <c r="E465" i="4"/>
  <c r="E545" i="4"/>
  <c r="E272" i="4"/>
  <c r="E320" i="4"/>
  <c r="E603" i="4"/>
  <c r="E530" i="4"/>
  <c r="E287" i="4"/>
  <c r="E81" i="4"/>
  <c r="E488" i="4"/>
  <c r="E359" i="4"/>
  <c r="E283" i="4"/>
  <c r="E258" i="4"/>
  <c r="E571" i="4"/>
  <c r="E633" i="4"/>
  <c r="E383" i="4"/>
  <c r="E400" i="4"/>
  <c r="E630" i="4"/>
  <c r="E392" i="4"/>
  <c r="E196" i="4"/>
  <c r="E407" i="4"/>
  <c r="E322" i="4"/>
  <c r="E16" i="4"/>
  <c r="E536" i="4"/>
  <c r="E424" i="4"/>
  <c r="E240" i="4"/>
  <c r="E104" i="4"/>
  <c r="E483" i="4"/>
  <c r="E203" i="4"/>
  <c r="E301" i="4"/>
  <c r="E278" i="4"/>
  <c r="E337" i="4"/>
  <c r="E166" i="4"/>
  <c r="E611" i="4"/>
  <c r="E111" i="4"/>
  <c r="E224" i="4"/>
  <c r="E453" i="4"/>
  <c r="E368" i="4"/>
  <c r="E120" i="4"/>
  <c r="E273" i="4"/>
  <c r="E63" i="4"/>
  <c r="E18" i="4"/>
  <c r="E577" i="4"/>
  <c r="E307" i="4"/>
  <c r="E460" i="4"/>
  <c r="E134" i="4"/>
  <c r="E451" i="4"/>
  <c r="E202" i="4"/>
  <c r="E209" i="4"/>
  <c r="E310" i="4"/>
  <c r="E178" i="4"/>
  <c r="E427" i="4"/>
  <c r="E347" i="4"/>
  <c r="E355" i="4"/>
  <c r="E246" i="4"/>
  <c r="E547" i="4"/>
  <c r="E365" i="4"/>
  <c r="E313" i="4"/>
  <c r="E288" i="4"/>
  <c r="E450" i="4"/>
  <c r="E437" i="4"/>
  <c r="E500" i="4"/>
  <c r="E444" i="4"/>
  <c r="E103" i="4"/>
  <c r="E23" i="4"/>
  <c r="E236" i="4"/>
  <c r="E508" i="4"/>
  <c r="E501" i="4"/>
  <c r="E280" i="4"/>
  <c r="E625" i="4"/>
  <c r="E629" i="4"/>
  <c r="E507" i="4"/>
  <c r="E379" i="4"/>
  <c r="E293" i="4"/>
  <c r="E211" i="4"/>
  <c r="E477" i="4"/>
  <c r="E563" i="4"/>
  <c r="E113" i="4"/>
  <c r="E516" i="4"/>
  <c r="E548" i="4"/>
  <c r="E598" i="4"/>
  <c r="E71" i="4"/>
  <c r="E51" i="4"/>
  <c r="E538" i="4"/>
  <c r="E580" i="4"/>
  <c r="E572" i="4"/>
  <c r="E466" i="4"/>
  <c r="E617" i="4"/>
  <c r="E109" i="4"/>
  <c r="E348" i="4"/>
  <c r="E350" i="4"/>
  <c r="E156" i="4"/>
  <c r="E389" i="4"/>
  <c r="E614" i="4"/>
  <c r="E443" i="4"/>
  <c r="E403" i="4"/>
  <c r="E227" i="4"/>
  <c r="E317" i="4"/>
  <c r="E32" i="4"/>
  <c r="E267" i="4"/>
  <c r="E619" i="4"/>
  <c r="E543" i="4"/>
  <c r="E395" i="4"/>
  <c r="E607" i="4"/>
  <c r="E297" i="4"/>
  <c r="E491" i="4"/>
  <c r="E370" i="4"/>
  <c r="E353" i="4"/>
  <c r="E237" i="4"/>
  <c r="E425" i="4"/>
  <c r="E479" i="4"/>
  <c r="E512" i="4"/>
  <c r="E138" i="4"/>
  <c r="E609" i="4"/>
  <c r="E126" i="4"/>
  <c r="E447" i="4"/>
  <c r="E299" i="4"/>
  <c r="E205" i="4"/>
  <c r="E323" i="4"/>
  <c r="E319" i="4"/>
  <c r="E10" i="4"/>
  <c r="E574" i="4"/>
  <c r="E241" i="4"/>
  <c r="E30" i="4"/>
  <c r="E582" i="4"/>
  <c r="E252" i="4"/>
  <c r="E497" i="4"/>
  <c r="E469" i="4"/>
  <c r="E439" i="4"/>
  <c r="E62" i="4"/>
  <c r="E332" i="4"/>
  <c r="E605" i="4"/>
  <c r="E302" i="4"/>
  <c r="E522" i="4"/>
  <c r="E564" i="4"/>
  <c r="E546" i="4"/>
  <c r="E346" i="4"/>
  <c r="E161" i="4"/>
  <c r="E121" i="4"/>
  <c r="E502" i="4"/>
  <c r="E472" i="4"/>
  <c r="E387" i="4"/>
  <c r="E284" i="4"/>
  <c r="E233" i="4"/>
  <c r="E422" i="4"/>
  <c r="E214" i="4"/>
  <c r="E163" i="4"/>
  <c r="E199" i="4"/>
  <c r="E461" i="4"/>
  <c r="E183" i="4"/>
  <c r="E565" i="4"/>
  <c r="E415" i="4"/>
  <c r="E591" i="4"/>
  <c r="E295" i="4"/>
  <c r="E595" i="4"/>
  <c r="B7" i="4"/>
  <c r="C7" i="4" s="1"/>
  <c r="B33" i="7"/>
  <c r="I5" i="4"/>
  <c r="C31" i="7" s="1"/>
  <c r="B30" i="7"/>
  <c r="E149" i="4"/>
  <c r="E77" i="4"/>
  <c r="E190" i="4"/>
  <c r="E562" i="4"/>
  <c r="E518" i="4"/>
  <c r="E164" i="4"/>
  <c r="E517" i="4"/>
  <c r="E271" i="4"/>
  <c r="E218" i="4"/>
  <c r="E53" i="4"/>
  <c r="E604" i="4"/>
  <c r="E354" i="4"/>
  <c r="E361" i="4"/>
  <c r="E219" i="4"/>
  <c r="E549" i="4"/>
  <c r="E342" i="4"/>
  <c r="E139" i="4"/>
  <c r="E155" i="4"/>
  <c r="E35" i="4"/>
  <c r="E239" i="4"/>
  <c r="E421" i="4"/>
  <c r="E107" i="4"/>
  <c r="E54" i="4"/>
  <c r="E184" i="4"/>
  <c r="E351" i="4"/>
  <c r="E193" i="4"/>
  <c r="E393" i="4"/>
  <c r="E316" i="4"/>
  <c r="E597" i="4"/>
  <c r="E357" i="4"/>
  <c r="E210" i="4"/>
  <c r="E144" i="4"/>
  <c r="E268" i="4"/>
  <c r="E266" i="4"/>
  <c r="E329" i="4"/>
  <c r="E458" i="4"/>
  <c r="E410" i="4"/>
  <c r="E269" i="4"/>
  <c r="E264" i="4"/>
  <c r="E616" i="4"/>
  <c r="E61" i="4"/>
  <c r="E618" i="4"/>
  <c r="E467" i="4"/>
  <c r="E626" i="4"/>
  <c r="E532" i="4"/>
  <c r="E175" i="4"/>
  <c r="E514" i="4"/>
  <c r="E449" i="4"/>
  <c r="E519" i="4"/>
  <c r="E60" i="4"/>
  <c r="E570" i="4"/>
  <c r="E567" i="4"/>
  <c r="E243" i="4"/>
  <c r="E308" i="4"/>
  <c r="E416" i="4"/>
  <c r="E632" i="4"/>
  <c r="E540" i="4"/>
  <c r="E478" i="4"/>
  <c r="E636" i="4"/>
  <c r="E428" i="4"/>
  <c r="E429" i="4"/>
  <c r="E369" i="4"/>
  <c r="E247" i="4"/>
  <c r="E87" i="4"/>
  <c r="E398" i="4"/>
  <c r="E277" i="4"/>
  <c r="E206" i="4"/>
  <c r="E56" i="4"/>
  <c r="E343" i="4"/>
  <c r="E454" i="4"/>
  <c r="E216" i="4"/>
  <c r="E340" i="4"/>
  <c r="E573" i="4"/>
  <c r="E513" i="4"/>
  <c r="E482" i="4"/>
  <c r="E375" i="4"/>
  <c r="E432" i="4"/>
  <c r="E327" i="4"/>
  <c r="E153" i="4"/>
  <c r="E430" i="4"/>
  <c r="E143" i="4"/>
  <c r="E356" i="4"/>
  <c r="E523" i="4"/>
  <c r="E69" i="4"/>
  <c r="E19" i="4"/>
  <c r="E539" i="4"/>
  <c r="E112" i="4"/>
  <c r="E448" i="4"/>
  <c r="E235" i="4"/>
  <c r="E238" i="4"/>
  <c r="E75" i="4"/>
  <c r="E254" i="4"/>
  <c r="E14" i="4"/>
  <c r="E89" i="4"/>
  <c r="E622" i="4"/>
  <c r="E541" i="4"/>
  <c r="E70" i="4"/>
  <c r="E406" i="4"/>
  <c r="E575" i="4"/>
  <c r="E140" i="4"/>
  <c r="E66" i="4"/>
  <c r="E637" i="4"/>
  <c r="E68" i="4"/>
  <c r="E412" i="4"/>
  <c r="E537" i="4"/>
  <c r="E34" i="4"/>
  <c r="E170" i="4"/>
  <c r="E528" i="4"/>
  <c r="E123" i="4"/>
  <c r="E31" i="4"/>
  <c r="E534" i="4"/>
  <c r="E334" i="4"/>
  <c r="E509" i="4"/>
  <c r="E396" i="4"/>
  <c r="E405" i="4"/>
  <c r="E384" i="4"/>
  <c r="E259" i="4"/>
  <c r="E594" i="4"/>
  <c r="E386" i="4"/>
  <c r="E185" i="4"/>
  <c r="E494" i="4"/>
  <c r="E526" i="4"/>
  <c r="E172" i="4"/>
  <c r="E251" i="4"/>
  <c r="E372" i="4"/>
  <c r="E129" i="4"/>
  <c r="E495" i="4"/>
  <c r="E601" i="4"/>
  <c r="E419" i="4"/>
  <c r="E503" i="4"/>
  <c r="E229" i="4"/>
  <c r="E177" i="4"/>
  <c r="E445" i="4"/>
  <c r="E371" i="4"/>
  <c r="E290" i="4"/>
  <c r="E457" i="4"/>
  <c r="E294" i="4"/>
  <c r="E411" i="4"/>
  <c r="E362" i="4"/>
  <c r="E130" i="4"/>
  <c r="E55" i="4"/>
  <c r="E579" i="4"/>
  <c r="E187" i="4"/>
  <c r="E230" i="4"/>
  <c r="E331" i="4"/>
  <c r="E37" i="4"/>
  <c r="E257" i="4"/>
  <c r="E360" i="4"/>
  <c r="E475" i="4"/>
  <c r="E468" i="4"/>
  <c r="E198" i="4"/>
  <c r="E506" i="4"/>
  <c r="E117" i="4"/>
  <c r="E420" i="4"/>
  <c r="E559" i="4"/>
  <c r="E401" i="4"/>
  <c r="E566" i="4"/>
  <c r="E300" i="4"/>
  <c r="E255" i="4"/>
  <c r="E96" i="4"/>
  <c r="E492" i="4"/>
  <c r="E194" i="4"/>
  <c r="E555" i="4"/>
  <c r="E638" i="4"/>
  <c r="E305" i="4"/>
  <c r="E289" i="4"/>
  <c r="E504" i="4"/>
  <c r="E225" i="4"/>
  <c r="E147" i="4"/>
  <c r="E92" i="4"/>
  <c r="E160" i="4"/>
  <c r="E525" i="4"/>
  <c r="E569" i="4"/>
  <c r="E624" i="4"/>
  <c r="E335" i="4"/>
  <c r="E59" i="4"/>
  <c r="E43" i="4"/>
  <c r="E101" i="4"/>
  <c r="E13" i="4"/>
  <c r="E250" i="4"/>
  <c r="E122" i="4"/>
  <c r="E118" i="4"/>
  <c r="E226" i="4"/>
  <c r="E568" i="4"/>
  <c r="E592" i="4"/>
  <c r="E197" i="4"/>
  <c r="E631" i="4"/>
  <c r="E344" i="4"/>
  <c r="E12" i="4"/>
  <c r="E402" i="4"/>
  <c r="E377" i="4"/>
  <c r="E551" i="4"/>
  <c r="E234" i="4"/>
  <c r="E583" i="4"/>
  <c r="E192" i="4"/>
  <c r="E593" i="4"/>
  <c r="E261" i="4"/>
  <c r="E191" i="4"/>
  <c r="E511" i="4"/>
  <c r="E442" i="4"/>
  <c r="E590" i="4"/>
  <c r="E11" i="4"/>
  <c r="E221" i="4"/>
  <c r="E391" i="4"/>
  <c r="E274" i="4"/>
  <c r="E100" i="4"/>
  <c r="E623" i="4"/>
  <c r="E364" i="4"/>
  <c r="E115" i="4"/>
  <c r="E426" i="4"/>
  <c r="E635" i="4"/>
  <c r="E83" i="4"/>
  <c r="E333" i="4"/>
  <c r="E621" i="4"/>
  <c r="E326" i="4"/>
  <c r="E90" i="4"/>
  <c r="E33" i="4"/>
  <c r="E581" i="4"/>
  <c r="E212" i="4"/>
  <c r="E608" i="4"/>
  <c r="E127" i="4"/>
  <c r="E260" i="4"/>
  <c r="E86" i="4"/>
  <c r="E176" i="4"/>
  <c r="E186" i="4"/>
  <c r="E125" i="4"/>
  <c r="E146" i="4"/>
  <c r="E108" i="4"/>
  <c r="E552" i="4"/>
  <c r="E464" i="4"/>
  <c r="E499" i="4"/>
  <c r="E584" i="4"/>
  <c r="E321" i="4"/>
  <c r="E42" i="4"/>
  <c r="E554" i="4"/>
  <c r="E152" i="4"/>
  <c r="E544" i="4"/>
  <c r="E496" i="4"/>
  <c r="E358" i="4"/>
  <c r="E336" i="4"/>
  <c r="E137" i="4"/>
  <c r="E39" i="4"/>
  <c r="E612" i="4"/>
  <c r="E151" i="4"/>
  <c r="E487" i="4"/>
  <c r="E168" i="4"/>
  <c r="E232" i="4"/>
  <c r="E133" i="4"/>
  <c r="E88" i="4"/>
  <c r="E52" i="4"/>
  <c r="E459" i="4"/>
  <c r="E49" i="4"/>
  <c r="E82" i="4"/>
  <c r="E586" i="4"/>
  <c r="E158" i="4"/>
  <c r="E521" i="4"/>
  <c r="E195" i="4"/>
  <c r="E435" i="4"/>
  <c r="E480" i="4"/>
  <c r="E119" i="4"/>
  <c r="E270" i="4"/>
  <c r="E142" i="4"/>
  <c r="E244" i="4"/>
  <c r="E441" i="4"/>
  <c r="E21" i="4"/>
  <c r="E378" i="4"/>
  <c r="E399" i="4"/>
  <c r="E248" i="4"/>
  <c r="E165" i="4"/>
  <c r="E606" i="4"/>
  <c r="E367" i="4"/>
  <c r="E433" i="4"/>
  <c r="E72" i="4"/>
  <c r="E275" i="4"/>
  <c r="E169" i="4"/>
  <c r="E550" i="4"/>
  <c r="E436" i="4"/>
  <c r="E20" i="4"/>
  <c r="E413" i="4"/>
  <c r="E93" i="4"/>
  <c r="E256" i="4"/>
  <c r="E58" i="4"/>
  <c r="E38" i="4"/>
  <c r="E527" i="4"/>
  <c r="E85" i="4"/>
  <c r="E558" i="4"/>
  <c r="E102" i="4"/>
  <c r="E380" i="4"/>
  <c r="E145" i="4"/>
  <c r="E596" i="4"/>
  <c r="E282" i="4"/>
  <c r="E510" i="4"/>
  <c r="E587" i="4"/>
  <c r="E200" i="4"/>
  <c r="E40" i="4"/>
  <c r="E438" i="4"/>
  <c r="E394" i="4"/>
  <c r="E74" i="4"/>
  <c r="E50" i="4"/>
  <c r="E366" i="4"/>
  <c r="E78" i="4"/>
  <c r="E627" i="4"/>
  <c r="E281" i="4"/>
  <c r="E485" i="4"/>
  <c r="E535" i="4"/>
  <c r="E249" i="4"/>
  <c r="E381" i="4"/>
  <c r="E610" i="4"/>
  <c r="E253" i="4"/>
  <c r="E474" i="4"/>
  <c r="E446" i="4"/>
  <c r="E97" i="4"/>
  <c r="E48" i="4"/>
  <c r="E397" i="4"/>
  <c r="E493" i="4"/>
  <c r="E265" i="4"/>
  <c r="E296" i="4"/>
  <c r="E529" i="4"/>
  <c r="E339" i="4"/>
  <c r="E15" i="4"/>
  <c r="E561" i="4"/>
  <c r="E456" i="4"/>
  <c r="E44" i="4"/>
  <c r="E542" i="4"/>
  <c r="E132" i="4"/>
  <c r="E207" i="4"/>
  <c r="E26" i="4"/>
  <c r="E515" i="4"/>
  <c r="E220" i="4"/>
  <c r="E223" i="4"/>
  <c r="E228" i="4"/>
  <c r="E452" i="4"/>
  <c r="E215" i="4"/>
  <c r="E114" i="4"/>
  <c r="E434" i="4"/>
  <c r="E22" i="4"/>
  <c r="E141" i="4"/>
  <c r="E417" i="4"/>
  <c r="E245" i="4"/>
  <c r="E106" i="4"/>
  <c r="E414" i="4"/>
  <c r="E276" i="4"/>
  <c r="E314" i="4"/>
  <c r="E423" i="4"/>
  <c r="E388" i="4"/>
  <c r="E409" i="4"/>
  <c r="E286" i="4"/>
  <c r="E45" i="4"/>
  <c r="E349" i="4"/>
  <c r="E330" i="4"/>
  <c r="E116" i="4"/>
  <c r="E222" i="4"/>
  <c r="E208" i="4"/>
  <c r="E463" i="4"/>
  <c r="E486" i="4"/>
  <c r="E46" i="4"/>
  <c r="E262" i="4"/>
  <c r="E201" i="4"/>
  <c r="E576" i="4"/>
  <c r="E318" i="4"/>
  <c r="E263" i="4"/>
  <c r="E189" i="4"/>
  <c r="E489" i="4"/>
  <c r="E304" i="4"/>
  <c r="E64" i="4"/>
  <c r="E462" i="4"/>
  <c r="E128" i="4"/>
  <c r="E179" i="4"/>
  <c r="E131" i="4"/>
  <c r="E292" i="4"/>
  <c r="E136" i="4"/>
  <c r="E345" i="4"/>
  <c r="E154" i="4"/>
  <c r="E325" i="4"/>
  <c r="E67" i="4"/>
  <c r="E373" i="4"/>
  <c r="E328" i="4"/>
  <c r="E498" i="4"/>
  <c r="E285" i="4"/>
  <c r="E188" i="4"/>
  <c r="E213" i="4"/>
  <c r="E385" i="4"/>
  <c r="E556" i="4"/>
  <c r="E94" i="4"/>
  <c r="E157" i="4"/>
  <c r="E99" i="4"/>
  <c r="E298" i="4"/>
  <c r="E315" i="4"/>
  <c r="E180" i="4"/>
  <c r="E171" i="4"/>
  <c r="E311" i="4"/>
  <c r="E620" i="4"/>
  <c r="E98" i="4"/>
  <c r="E217" i="4"/>
  <c r="E578" i="4"/>
  <c r="E431" i="4"/>
  <c r="E408" i="4"/>
  <c r="E363" i="4"/>
  <c r="E557" i="4"/>
  <c r="E524" i="4"/>
  <c r="E231" i="4"/>
  <c r="E634" i="4"/>
  <c r="E173" i="4"/>
  <c r="E615" i="4"/>
  <c r="E242" i="4"/>
  <c r="E24" i="4"/>
  <c r="E80" i="4"/>
  <c r="E84" i="4"/>
  <c r="E279" i="4"/>
  <c r="E306" i="4"/>
  <c r="E374" i="4"/>
  <c r="E628" i="4"/>
  <c r="E124" i="4"/>
  <c r="E382" i="4"/>
  <c r="E324" i="4"/>
  <c r="E291" i="4"/>
  <c r="E473" i="4"/>
  <c r="E36" i="4"/>
  <c r="E150" i="4"/>
  <c r="E613" i="4"/>
  <c r="E25" i="4"/>
  <c r="E159" i="4"/>
  <c r="E418" i="4"/>
  <c r="E204" i="4"/>
  <c r="E490" i="4"/>
  <c r="E73" i="4"/>
  <c r="E27" i="4"/>
  <c r="E65" i="4"/>
  <c r="E440" i="4"/>
  <c r="E599" i="4"/>
  <c r="E135" i="4"/>
  <c r="E376" i="4"/>
  <c r="E390" i="4"/>
  <c r="E455" i="4"/>
  <c r="E17" i="4"/>
  <c r="E57" i="4"/>
  <c r="E28" i="4"/>
  <c r="E470" i="4"/>
  <c r="E533" i="4"/>
  <c r="E162" i="4"/>
  <c r="E505" i="4"/>
  <c r="E47" i="4"/>
  <c r="E309" i="4"/>
  <c r="E341" i="4"/>
  <c r="E79" i="4"/>
  <c r="E95" i="4"/>
  <c r="E41" i="4"/>
  <c r="E303" i="4"/>
  <c r="E181" i="4"/>
  <c r="C29" i="7"/>
  <c r="F7" i="4"/>
  <c r="B32" i="7" s="1"/>
  <c r="E7" i="4"/>
  <c r="H5" i="4"/>
  <c r="K4" i="4" l="1"/>
  <c r="L4" i="4"/>
  <c r="C34" i="7"/>
  <c r="B35" i="7"/>
  <c r="D7" i="4"/>
  <c r="C35" i="7" s="1"/>
  <c r="B34" i="7"/>
  <c r="C30" i="7"/>
  <c r="B31" i="7"/>
  <c r="C33" i="7"/>
  <c r="G7" i="4"/>
  <c r="H10" i="4" s="1"/>
  <c r="J5" i="4"/>
  <c r="C32" i="7" l="1"/>
  <c r="L5" i="4"/>
  <c r="I10" i="4"/>
  <c r="F145" i="4" l="1"/>
  <c r="G145" i="4" s="1"/>
  <c r="F343" i="4"/>
  <c r="G343" i="4" s="1"/>
  <c r="F509" i="4"/>
  <c r="G509" i="4" s="1"/>
  <c r="F112" i="4"/>
  <c r="G112" i="4" s="1"/>
  <c r="F581" i="4"/>
  <c r="G581" i="4" s="1"/>
  <c r="F520" i="4"/>
  <c r="G520" i="4" s="1"/>
  <c r="F235" i="4"/>
  <c r="G235" i="4" s="1"/>
  <c r="F500" i="4"/>
  <c r="G500" i="4" s="1"/>
  <c r="F426" i="4"/>
  <c r="G426" i="4" s="1"/>
  <c r="F150" i="4"/>
  <c r="G150" i="4" s="1"/>
  <c r="F224" i="4"/>
  <c r="G224" i="4" s="1"/>
  <c r="F362" i="4"/>
  <c r="G362" i="4" s="1"/>
  <c r="F387" i="4"/>
  <c r="G387" i="4" s="1"/>
  <c r="F245" i="4"/>
  <c r="G245" i="4" s="1"/>
  <c r="F389" i="4"/>
  <c r="G389" i="4" s="1"/>
  <c r="F250" i="4"/>
  <c r="G250" i="4" s="1"/>
  <c r="F266" i="4"/>
  <c r="G266" i="4" s="1"/>
  <c r="F570" i="4"/>
  <c r="G570" i="4" s="1"/>
  <c r="F189" i="4"/>
  <c r="G189" i="4" s="1"/>
  <c r="F32" i="4"/>
  <c r="G32" i="4" s="1"/>
  <c r="F10" i="4"/>
  <c r="B36" i="7" s="1"/>
  <c r="F547" i="4"/>
  <c r="G547" i="4" s="1"/>
  <c r="F175" i="4"/>
  <c r="G175" i="4" s="1"/>
  <c r="F512" i="4"/>
  <c r="G512" i="4" s="1"/>
  <c r="F307" i="4"/>
  <c r="G307" i="4" s="1"/>
  <c r="F255" i="4"/>
  <c r="G255" i="4" s="1"/>
  <c r="F425" i="4"/>
  <c r="G425" i="4" s="1"/>
  <c r="F338" i="4"/>
  <c r="G338" i="4" s="1"/>
  <c r="F517" i="4"/>
  <c r="G517" i="4" s="1"/>
  <c r="F510" i="4"/>
  <c r="G510" i="4" s="1"/>
  <c r="F544" i="4"/>
  <c r="G544" i="4" s="1"/>
  <c r="F580" i="4"/>
  <c r="G580" i="4" s="1"/>
  <c r="F208" i="4"/>
  <c r="G208" i="4" s="1"/>
  <c r="F135" i="4"/>
  <c r="G135" i="4" s="1"/>
  <c r="F487" i="4"/>
  <c r="G487" i="4" s="1"/>
  <c r="F529" i="4"/>
  <c r="G529" i="4" s="1"/>
  <c r="F164" i="4"/>
  <c r="G164" i="4" s="1"/>
  <c r="F409" i="4"/>
  <c r="G409" i="4" s="1"/>
  <c r="F364" i="4"/>
  <c r="G364" i="4" s="1"/>
  <c r="F40" i="4"/>
  <c r="G40" i="4" s="1"/>
  <c r="F320" i="4"/>
  <c r="G320" i="4" s="1"/>
  <c r="F179" i="4"/>
  <c r="G179" i="4" s="1"/>
  <c r="F522" i="4"/>
  <c r="G522" i="4" s="1"/>
  <c r="F37" i="4"/>
  <c r="G37" i="4" s="1"/>
  <c r="F286" i="4"/>
  <c r="G286" i="4" s="1"/>
  <c r="F293" i="4"/>
  <c r="G293" i="4" s="1"/>
  <c r="F176" i="4"/>
  <c r="G176" i="4" s="1"/>
  <c r="F518" i="4"/>
  <c r="G518" i="4" s="1"/>
  <c r="F400" i="4"/>
  <c r="G400" i="4" s="1"/>
  <c r="F281" i="4"/>
  <c r="G281" i="4" s="1"/>
  <c r="F98" i="4"/>
  <c r="G98" i="4" s="1"/>
  <c r="F456" i="4"/>
  <c r="G456" i="4" s="1"/>
  <c r="F122" i="4"/>
  <c r="G122" i="4" s="1"/>
  <c r="F535" i="4"/>
  <c r="G535" i="4" s="1"/>
  <c r="F394" i="4"/>
  <c r="G394" i="4" s="1"/>
  <c r="F11" i="4"/>
  <c r="G11" i="4" s="1"/>
  <c r="F401" i="4"/>
  <c r="G401" i="4" s="1"/>
  <c r="F412" i="4"/>
  <c r="G412" i="4" s="1"/>
  <c r="F324" i="4"/>
  <c r="G324" i="4" s="1"/>
  <c r="F337" i="4"/>
  <c r="G337" i="4" s="1"/>
  <c r="F379" i="4"/>
  <c r="G379" i="4" s="1"/>
  <c r="F19" i="4"/>
  <c r="G19" i="4" s="1"/>
  <c r="F349" i="4"/>
  <c r="G349" i="4" s="1"/>
  <c r="F214" i="4"/>
  <c r="G214" i="4" s="1"/>
  <c r="F558" i="4"/>
  <c r="G558" i="4" s="1"/>
  <c r="F278" i="4"/>
  <c r="G278" i="4" s="1"/>
  <c r="F252" i="4"/>
  <c r="G252" i="4" s="1"/>
  <c r="F313" i="4"/>
  <c r="G313" i="4" s="1"/>
  <c r="F503" i="4"/>
  <c r="G503" i="4" s="1"/>
  <c r="F216" i="4"/>
  <c r="G216" i="4" s="1"/>
  <c r="F283" i="4"/>
  <c r="G283" i="4" s="1"/>
  <c r="F34" i="4"/>
  <c r="G34" i="4" s="1"/>
  <c r="F203" i="4"/>
  <c r="G203" i="4" s="1"/>
  <c r="F358" i="4"/>
  <c r="G358" i="4" s="1"/>
  <c r="F411" i="4"/>
  <c r="G411" i="4" s="1"/>
  <c r="F441" i="4"/>
  <c r="G441" i="4" s="1"/>
  <c r="F128" i="4"/>
  <c r="G128" i="4" s="1"/>
  <c r="F79" i="4"/>
  <c r="G79" i="4" s="1"/>
  <c r="F236" i="4"/>
  <c r="G236" i="4" s="1"/>
  <c r="F417" i="4"/>
  <c r="G417" i="4" s="1"/>
  <c r="F297" i="4"/>
  <c r="G297" i="4" s="1"/>
  <c r="F274" i="4"/>
  <c r="G274" i="4" s="1"/>
  <c r="F458" i="4"/>
  <c r="G458" i="4" s="1"/>
  <c r="F28" i="4"/>
  <c r="G28" i="4" s="1"/>
  <c r="F391" i="4"/>
  <c r="G391" i="4" s="1"/>
  <c r="F296" i="4"/>
  <c r="G296" i="4" s="1"/>
  <c r="F215" i="4"/>
  <c r="G215" i="4" s="1"/>
  <c r="F572" i="4"/>
  <c r="G572" i="4" s="1"/>
  <c r="F514" i="4"/>
  <c r="G514" i="4" s="1"/>
  <c r="F305" i="4"/>
  <c r="G305" i="4" s="1"/>
  <c r="F576" i="4"/>
  <c r="G576" i="4" s="1"/>
  <c r="F592" i="4"/>
  <c r="G592" i="4" s="1"/>
  <c r="F241" i="4"/>
  <c r="G241" i="4" s="1"/>
  <c r="F311" i="4"/>
  <c r="G311" i="4" s="1"/>
  <c r="F482" i="4"/>
  <c r="G482" i="4" s="1"/>
  <c r="F168" i="4"/>
  <c r="G168" i="4" s="1"/>
  <c r="F498" i="4"/>
  <c r="G498" i="4" s="1"/>
  <c r="F502" i="4"/>
  <c r="G502" i="4" s="1"/>
  <c r="F637" i="4"/>
  <c r="G637" i="4" s="1"/>
  <c r="F350" i="4"/>
  <c r="G350" i="4" s="1"/>
  <c r="F138" i="4"/>
  <c r="G138" i="4" s="1"/>
  <c r="F210" i="4"/>
  <c r="G210" i="4" s="1"/>
  <c r="F21" i="4"/>
  <c r="G21" i="4" s="1"/>
  <c r="F609" i="4"/>
  <c r="G609" i="4" s="1"/>
  <c r="F275" i="4"/>
  <c r="G275" i="4" s="1"/>
  <c r="F464" i="4"/>
  <c r="G464" i="4" s="1"/>
  <c r="F96" i="4"/>
  <c r="G96" i="4" s="1"/>
  <c r="F219" i="4"/>
  <c r="G219" i="4" s="1"/>
  <c r="F316" i="4"/>
  <c r="G316" i="4" s="1"/>
  <c r="F48" i="4"/>
  <c r="G48" i="4" s="1"/>
  <c r="F29" i="4"/>
  <c r="G29" i="4" s="1"/>
  <c r="F259" i="4"/>
  <c r="G259" i="4" s="1"/>
  <c r="F575" i="4"/>
  <c r="G575" i="4" s="1"/>
  <c r="F143" i="4"/>
  <c r="G143" i="4" s="1"/>
  <c r="F361" i="4"/>
  <c r="G361" i="4" s="1"/>
  <c r="F247" i="4"/>
  <c r="G247" i="4" s="1"/>
  <c r="F105" i="4"/>
  <c r="G105" i="4" s="1"/>
  <c r="F475" i="4"/>
  <c r="G475" i="4" s="1"/>
  <c r="F65" i="4"/>
  <c r="G65" i="4" s="1"/>
  <c r="F574" i="4"/>
  <c r="G574" i="4" s="1"/>
  <c r="F492" i="4"/>
  <c r="G492" i="4" s="1"/>
  <c r="F611" i="4"/>
  <c r="G611" i="4" s="1"/>
  <c r="F33" i="4"/>
  <c r="G33" i="4" s="1"/>
  <c r="F526" i="4"/>
  <c r="G526" i="4" s="1"/>
  <c r="F63" i="4"/>
  <c r="G63" i="4" s="1"/>
  <c r="F436" i="4"/>
  <c r="G436" i="4" s="1"/>
  <c r="F459" i="4"/>
  <c r="G459" i="4" s="1"/>
  <c r="F117" i="4"/>
  <c r="G117" i="4" s="1"/>
  <c r="F550" i="4"/>
  <c r="G550" i="4" s="1"/>
  <c r="F369" i="4"/>
  <c r="G369" i="4" s="1"/>
  <c r="F284" i="4"/>
  <c r="G284" i="4" s="1"/>
  <c r="F187" i="4"/>
  <c r="G187" i="4" s="1"/>
  <c r="F294" i="4"/>
  <c r="G294" i="4" s="1"/>
  <c r="F69" i="4"/>
  <c r="G69" i="4" s="1"/>
  <c r="F200" i="4"/>
  <c r="G200" i="4" s="1"/>
  <c r="F360" i="4"/>
  <c r="G360" i="4" s="1"/>
  <c r="F151" i="4"/>
  <c r="G151" i="4" s="1"/>
  <c r="F249" i="4"/>
  <c r="G249" i="4" s="1"/>
  <c r="F50" i="4"/>
  <c r="G50" i="4" s="1"/>
  <c r="F211" i="4"/>
  <c r="G211" i="4" s="1"/>
  <c r="F463" i="4"/>
  <c r="G463" i="4" s="1"/>
  <c r="F567" i="4"/>
  <c r="G567" i="4" s="1"/>
  <c r="F527" i="4"/>
  <c r="G527" i="4" s="1"/>
  <c r="F614" i="4"/>
  <c r="G614" i="4" s="1"/>
  <c r="F229" i="4"/>
  <c r="G229" i="4" s="1"/>
  <c r="F177" i="4"/>
  <c r="G177" i="4" s="1"/>
  <c r="F633" i="4"/>
  <c r="G633" i="4" s="1"/>
  <c r="F623" i="4"/>
  <c r="G623" i="4" s="1"/>
  <c r="F495" i="4"/>
  <c r="G495" i="4" s="1"/>
  <c r="F101" i="4"/>
  <c r="G101" i="4" s="1"/>
  <c r="F606" i="4"/>
  <c r="G606" i="4" s="1"/>
  <c r="F288" i="4"/>
  <c r="G288" i="4" s="1"/>
  <c r="F410" i="4"/>
  <c r="G410" i="4" s="1"/>
  <c r="F207" i="4"/>
  <c r="G207" i="4" s="1"/>
  <c r="F596" i="4"/>
  <c r="G596" i="4" s="1"/>
  <c r="F607" i="4"/>
  <c r="G607" i="4" s="1"/>
  <c r="F383" i="4"/>
  <c r="G383" i="4" s="1"/>
  <c r="F262" i="4"/>
  <c r="G262" i="4" s="1"/>
  <c r="F601" i="4"/>
  <c r="G601" i="4" s="1"/>
  <c r="F217" i="4"/>
  <c r="G217" i="4" s="1"/>
  <c r="F472" i="4"/>
  <c r="G472" i="4" s="1"/>
  <c r="F156" i="4"/>
  <c r="G156" i="4" s="1"/>
  <c r="F385" i="4"/>
  <c r="G385" i="4" s="1"/>
  <c r="F59" i="4"/>
  <c r="G59" i="4" s="1"/>
  <c r="F584" i="4"/>
  <c r="G584" i="4" s="1"/>
  <c r="F597" i="4"/>
  <c r="G597" i="4" s="1"/>
  <c r="F540" i="4"/>
  <c r="G540" i="4" s="1"/>
  <c r="F257" i="4"/>
  <c r="G257" i="4" s="1"/>
  <c r="F603" i="4"/>
  <c r="G603" i="4" s="1"/>
  <c r="F75" i="4"/>
  <c r="G75" i="4" s="1"/>
  <c r="F256" i="4"/>
  <c r="G256" i="4" s="1"/>
  <c r="F38" i="4"/>
  <c r="G38" i="4" s="1"/>
  <c r="F416" i="4"/>
  <c r="G416" i="4" s="1"/>
  <c r="F55" i="4"/>
  <c r="G55" i="4" s="1"/>
  <c r="F325" i="4"/>
  <c r="G325" i="4" s="1"/>
  <c r="F197" i="4"/>
  <c r="G197" i="4" s="1"/>
  <c r="F306" i="4"/>
  <c r="G306" i="4" s="1"/>
  <c r="F71" i="4"/>
  <c r="G71" i="4" s="1"/>
  <c r="F460" i="4"/>
  <c r="G460" i="4" s="1"/>
  <c r="F44" i="4"/>
  <c r="G44" i="4" s="1"/>
  <c r="F461" i="4"/>
  <c r="G461" i="4" s="1"/>
  <c r="F366" i="4"/>
  <c r="G366" i="4" s="1"/>
  <c r="F304" i="4"/>
  <c r="G304" i="4" s="1"/>
  <c r="F153" i="4"/>
  <c r="G153" i="4" s="1"/>
  <c r="F632" i="4"/>
  <c r="G632" i="4" s="1"/>
  <c r="F494" i="4"/>
  <c r="G494" i="4" s="1"/>
  <c r="F352" i="4"/>
  <c r="G352" i="4" s="1"/>
  <c r="F290" i="4"/>
  <c r="G290" i="4" s="1"/>
  <c r="F588" i="4"/>
  <c r="G588" i="4" s="1"/>
  <c r="F172" i="4"/>
  <c r="G172" i="4" s="1"/>
  <c r="F421" i="4"/>
  <c r="G421" i="4" s="1"/>
  <c r="F442" i="4"/>
  <c r="G442" i="4" s="1"/>
  <c r="F467" i="4"/>
  <c r="G467" i="4" s="1"/>
  <c r="F627" i="4"/>
  <c r="G627" i="4" s="1"/>
  <c r="F593" i="4"/>
  <c r="G593" i="4" s="1"/>
  <c r="F333" i="4"/>
  <c r="G333" i="4" s="1"/>
  <c r="F46" i="4"/>
  <c r="G46" i="4" s="1"/>
  <c r="F13" i="4"/>
  <c r="G13" i="4" s="1"/>
  <c r="F14" i="4"/>
  <c r="G14" i="4" s="1"/>
  <c r="F230" i="4"/>
  <c r="G230" i="4" s="1"/>
  <c r="F629" i="4"/>
  <c r="G629" i="4" s="1"/>
  <c r="F194" i="4"/>
  <c r="G194" i="4" s="1"/>
  <c r="F457" i="4"/>
  <c r="G457" i="4" s="1"/>
  <c r="F620" i="4"/>
  <c r="G620" i="4" s="1"/>
  <c r="F270" i="4"/>
  <c r="G270" i="4" s="1"/>
  <c r="F612" i="4"/>
  <c r="G612" i="4" s="1"/>
  <c r="F120" i="4"/>
  <c r="G120" i="4" s="1"/>
  <c r="F424" i="4"/>
  <c r="G424" i="4" s="1"/>
  <c r="F440" i="4"/>
  <c r="G440" i="4" s="1"/>
  <c r="F298" i="4"/>
  <c r="G298" i="4" s="1"/>
  <c r="F192" i="4"/>
  <c r="G192" i="4" s="1"/>
  <c r="F602" i="4"/>
  <c r="G602" i="4" s="1"/>
  <c r="F384" i="4"/>
  <c r="G384" i="4" s="1"/>
  <c r="F82" i="4"/>
  <c r="G82" i="4" s="1"/>
  <c r="F516" i="4"/>
  <c r="G516" i="4" s="1"/>
  <c r="F109" i="4"/>
  <c r="G109" i="4" s="1"/>
  <c r="F638" i="4"/>
  <c r="G638" i="4" s="1"/>
  <c r="F233" i="4"/>
  <c r="G233" i="4" s="1"/>
  <c r="F420" i="4"/>
  <c r="G420" i="4" s="1"/>
  <c r="F568" i="4"/>
  <c r="G568" i="4" s="1"/>
  <c r="F634" i="4"/>
  <c r="G634" i="4" s="1"/>
  <c r="F213" i="4"/>
  <c r="G213" i="4" s="1"/>
  <c r="F258" i="4"/>
  <c r="G258" i="4" s="1"/>
  <c r="F111" i="4"/>
  <c r="G111" i="4" s="1"/>
  <c r="F353" i="4"/>
  <c r="G353" i="4" s="1"/>
  <c r="F180" i="4"/>
  <c r="G180" i="4" s="1"/>
  <c r="F326" i="4"/>
  <c r="G326" i="4" s="1"/>
  <c r="F23" i="4"/>
  <c r="G23" i="4" s="1"/>
  <c r="F539" i="4"/>
  <c r="G539" i="4" s="1"/>
  <c r="F586" i="4"/>
  <c r="G586" i="4" s="1"/>
  <c r="F477" i="4"/>
  <c r="G477" i="4" s="1"/>
  <c r="F300" i="4"/>
  <c r="G300" i="4" s="1"/>
  <c r="F368" i="4"/>
  <c r="G368" i="4" s="1"/>
  <c r="F507" i="4"/>
  <c r="G507" i="4" s="1"/>
  <c r="F227" i="4"/>
  <c r="G227" i="4" s="1"/>
  <c r="F110" i="4"/>
  <c r="G110" i="4" s="1"/>
  <c r="F53" i="4"/>
  <c r="G53" i="4" s="1"/>
  <c r="F403" i="4"/>
  <c r="G403" i="4" s="1"/>
  <c r="F345" i="4"/>
  <c r="G345" i="4" s="1"/>
  <c r="F587" i="4"/>
  <c r="G587" i="4" s="1"/>
  <c r="F582" i="4"/>
  <c r="G582" i="4" s="1"/>
  <c r="F285" i="4"/>
  <c r="G285" i="4" s="1"/>
  <c r="F220" i="4"/>
  <c r="G220" i="4" s="1"/>
  <c r="F279" i="4"/>
  <c r="G279" i="4" s="1"/>
  <c r="F171" i="4"/>
  <c r="G171" i="4" s="1"/>
  <c r="F453" i="4"/>
  <c r="G453" i="4" s="1"/>
  <c r="F595" i="4"/>
  <c r="G595" i="4" s="1"/>
  <c r="F446" i="4"/>
  <c r="G446" i="4" s="1"/>
  <c r="F97" i="4"/>
  <c r="G97" i="4" s="1"/>
  <c r="F428" i="4"/>
  <c r="G428" i="4" s="1"/>
  <c r="F402" i="4"/>
  <c r="G402" i="4" s="1"/>
  <c r="F552" i="4"/>
  <c r="G552" i="4" s="1"/>
  <c r="F70" i="4"/>
  <c r="G70" i="4" s="1"/>
  <c r="F628" i="4"/>
  <c r="G628" i="4" s="1"/>
  <c r="F222" i="4"/>
  <c r="G222" i="4" s="1"/>
  <c r="F454" i="4"/>
  <c r="G454" i="4" s="1"/>
  <c r="F375" i="4"/>
  <c r="G375" i="4" s="1"/>
  <c r="F24" i="4"/>
  <c r="G24" i="4" s="1"/>
  <c r="F148" i="4"/>
  <c r="G148" i="4" s="1"/>
  <c r="F182" i="4"/>
  <c r="G182" i="4" s="1"/>
  <c r="F185" i="4"/>
  <c r="G185" i="4" s="1"/>
  <c r="F377" i="4"/>
  <c r="G377" i="4" s="1"/>
  <c r="F167" i="4"/>
  <c r="G167" i="4" s="1"/>
  <c r="F115" i="4"/>
  <c r="G115" i="4" s="1"/>
  <c r="F335" i="4"/>
  <c r="G335" i="4" s="1"/>
  <c r="F149" i="4"/>
  <c r="G149" i="4" s="1"/>
  <c r="F92" i="4"/>
  <c r="G92" i="4" s="1"/>
  <c r="F573" i="4"/>
  <c r="G573" i="4" s="1"/>
  <c r="F100" i="4"/>
  <c r="G100" i="4" s="1"/>
  <c r="F359" i="4"/>
  <c r="G359" i="4" s="1"/>
  <c r="F134" i="4"/>
  <c r="G134" i="4" s="1"/>
  <c r="F444" i="4"/>
  <c r="G444" i="4" s="1"/>
  <c r="F365" i="4"/>
  <c r="G365" i="4" s="1"/>
  <c r="F348" i="4"/>
  <c r="G348" i="4" s="1"/>
  <c r="F533" i="4"/>
  <c r="G533" i="4" s="1"/>
  <c r="F491" i="4"/>
  <c r="G491" i="4" s="1"/>
  <c r="F499" i="4"/>
  <c r="G499" i="4" s="1"/>
  <c r="F162" i="4"/>
  <c r="G162" i="4" s="1"/>
  <c r="F560" i="4"/>
  <c r="G560" i="4" s="1"/>
  <c r="F68" i="4"/>
  <c r="G68" i="4" s="1"/>
  <c r="F452" i="4"/>
  <c r="G452" i="4" s="1"/>
  <c r="F414" i="4"/>
  <c r="G414" i="4" s="1"/>
  <c r="F399" i="4"/>
  <c r="G399" i="4" s="1"/>
  <c r="F49" i="4"/>
  <c r="G49" i="4" s="1"/>
  <c r="F73" i="4"/>
  <c r="G73" i="4" s="1"/>
  <c r="F380" i="4"/>
  <c r="G380" i="4" s="1"/>
  <c r="F42" i="4"/>
  <c r="G42" i="4" s="1"/>
  <c r="F60" i="4"/>
  <c r="G60" i="4" s="1"/>
  <c r="F190" i="4"/>
  <c r="G190" i="4" s="1"/>
  <c r="F610" i="4"/>
  <c r="G610" i="4" s="1"/>
  <c r="F344" i="4"/>
  <c r="G344" i="4" s="1"/>
  <c r="F591" i="4"/>
  <c r="G591" i="4" s="1"/>
  <c r="F565" i="4"/>
  <c r="G565" i="4" s="1"/>
  <c r="F319" i="4"/>
  <c r="G319" i="4" s="1"/>
  <c r="F563" i="4"/>
  <c r="G563" i="4" s="1"/>
  <c r="F57" i="4"/>
  <c r="G57" i="4" s="1"/>
  <c r="F505" i="4"/>
  <c r="G505" i="4" s="1"/>
  <c r="F367" i="4"/>
  <c r="G367" i="4" s="1"/>
  <c r="F238" i="4"/>
  <c r="G238" i="4" s="1"/>
  <c r="F199" i="4"/>
  <c r="G199" i="4" s="1"/>
  <c r="F282" i="4"/>
  <c r="G282" i="4" s="1"/>
  <c r="F543" i="4"/>
  <c r="G543" i="4" s="1"/>
  <c r="F624" i="4"/>
  <c r="G624" i="4" s="1"/>
  <c r="F265" i="4"/>
  <c r="G265" i="4" s="1"/>
  <c r="F590" i="4"/>
  <c r="G590" i="4" s="1"/>
  <c r="F173" i="4"/>
  <c r="G173" i="4" s="1"/>
  <c r="F511" i="4"/>
  <c r="G511" i="4" s="1"/>
  <c r="F404" i="4"/>
  <c r="G404" i="4" s="1"/>
  <c r="F129" i="4"/>
  <c r="G129" i="4" s="1"/>
  <c r="F191" i="4"/>
  <c r="G191" i="4" s="1"/>
  <c r="F124" i="4"/>
  <c r="G124" i="4" s="1"/>
  <c r="F45" i="4"/>
  <c r="G45" i="4" s="1"/>
  <c r="F102" i="4"/>
  <c r="G102" i="4" s="1"/>
  <c r="F77" i="4"/>
  <c r="G77" i="4" s="1"/>
  <c r="F277" i="4"/>
  <c r="G277" i="4" s="1"/>
  <c r="F323" i="4"/>
  <c r="G323" i="4" s="1"/>
  <c r="F486" i="4"/>
  <c r="G486" i="4" s="1"/>
  <c r="F91" i="4"/>
  <c r="G91" i="4" s="1"/>
  <c r="F321" i="4"/>
  <c r="G321" i="4" s="1"/>
  <c r="F347" i="4"/>
  <c r="G347" i="4" s="1"/>
  <c r="F126" i="4"/>
  <c r="G126" i="4" s="1"/>
  <c r="F551" i="4"/>
  <c r="G551" i="4" s="1"/>
  <c r="F407" i="4"/>
  <c r="G407" i="4" s="1"/>
  <c r="F119" i="4"/>
  <c r="G119" i="4" s="1"/>
  <c r="F198" i="4"/>
  <c r="G198" i="4" s="1"/>
  <c r="F157" i="4"/>
  <c r="G157" i="4" s="1"/>
  <c r="F556" i="4"/>
  <c r="G556" i="4" s="1"/>
  <c r="F239" i="4"/>
  <c r="G239" i="4" s="1"/>
  <c r="F221" i="4"/>
  <c r="G221" i="4" s="1"/>
  <c r="F184" i="4"/>
  <c r="G184" i="4" s="1"/>
  <c r="F339" i="4"/>
  <c r="G339" i="4" s="1"/>
  <c r="F631" i="4"/>
  <c r="G631" i="4" s="1"/>
  <c r="F22" i="4"/>
  <c r="G22" i="4" s="1"/>
  <c r="F434" i="4"/>
  <c r="G434" i="4" s="1"/>
  <c r="F625" i="4"/>
  <c r="G625" i="4" s="1"/>
  <c r="F314" i="4"/>
  <c r="G314" i="4" s="1"/>
  <c r="F373" i="4"/>
  <c r="G373" i="4" s="1"/>
  <c r="F435" i="4"/>
  <c r="G435" i="4" s="1"/>
  <c r="F532" i="4"/>
  <c r="G532" i="4" s="1"/>
  <c r="F310" i="4"/>
  <c r="G310" i="4" s="1"/>
  <c r="F209" i="4"/>
  <c r="G209" i="4" s="1"/>
  <c r="F292" i="4"/>
  <c r="G292" i="4" s="1"/>
  <c r="F501" i="4"/>
  <c r="G501" i="4" s="1"/>
  <c r="F289" i="4"/>
  <c r="G289" i="4" s="1"/>
  <c r="F218" i="4"/>
  <c r="G218" i="4" s="1"/>
  <c r="F431" i="4"/>
  <c r="G431" i="4" s="1"/>
  <c r="F103" i="4"/>
  <c r="G103" i="4" s="1"/>
  <c r="F269" i="4"/>
  <c r="G269" i="4" s="1"/>
  <c r="F381" i="4"/>
  <c r="G381" i="4" s="1"/>
  <c r="F318" i="4"/>
  <c r="G318" i="4" s="1"/>
  <c r="F433" i="4"/>
  <c r="G433" i="4" s="1"/>
  <c r="F166" i="4"/>
  <c r="G166" i="4" s="1"/>
  <c r="F196" i="4"/>
  <c r="G196" i="4" s="1"/>
  <c r="F490" i="4"/>
  <c r="G490" i="4" s="1"/>
  <c r="F600" i="4"/>
  <c r="G600" i="4" s="1"/>
  <c r="F334" i="4"/>
  <c r="G334" i="4" s="1"/>
  <c r="F206" i="4"/>
  <c r="G206" i="4" s="1"/>
  <c r="F108" i="4"/>
  <c r="G108" i="4" s="1"/>
  <c r="F471" i="4"/>
  <c r="G471" i="4" s="1"/>
  <c r="F331" i="4"/>
  <c r="G331" i="4" s="1"/>
  <c r="F617" i="4"/>
  <c r="G617" i="4" s="1"/>
  <c r="F83" i="4"/>
  <c r="G83" i="4" s="1"/>
  <c r="F468" i="4"/>
  <c r="G468" i="4" s="1"/>
  <c r="F125" i="4"/>
  <c r="G125" i="4" s="1"/>
  <c r="F267" i="4"/>
  <c r="G267" i="4" s="1"/>
  <c r="F263" i="4"/>
  <c r="G263" i="4" s="1"/>
  <c r="F106" i="4"/>
  <c r="G106" i="4" s="1"/>
  <c r="F506" i="4"/>
  <c r="G506" i="4" s="1"/>
  <c r="F131" i="4"/>
  <c r="G131" i="4" s="1"/>
  <c r="F329" i="4"/>
  <c r="G329" i="4" s="1"/>
  <c r="F393" i="4"/>
  <c r="G393" i="4" s="1"/>
  <c r="F140" i="4"/>
  <c r="G140" i="4" s="1"/>
  <c r="F174" i="4"/>
  <c r="G174" i="4" s="1"/>
  <c r="F604" i="4"/>
  <c r="G604" i="4" s="1"/>
  <c r="F54" i="4"/>
  <c r="G54" i="4" s="1"/>
  <c r="F52" i="4"/>
  <c r="G52" i="4" s="1"/>
  <c r="F598" i="4"/>
  <c r="G598" i="4" s="1"/>
  <c r="F268" i="4"/>
  <c r="G268" i="4" s="1"/>
  <c r="F228" i="4"/>
  <c r="G228" i="4" s="1"/>
  <c r="F36" i="4"/>
  <c r="G36" i="4" s="1"/>
  <c r="F589" i="4"/>
  <c r="G589" i="4" s="1"/>
  <c r="F308" i="4"/>
  <c r="G308" i="4" s="1"/>
  <c r="F47" i="4"/>
  <c r="G47" i="4" s="1"/>
  <c r="F561" i="4"/>
  <c r="G561" i="4" s="1"/>
  <c r="F485" i="4"/>
  <c r="G485" i="4" s="1"/>
  <c r="F473" i="4"/>
  <c r="G473" i="4" s="1"/>
  <c r="F237" i="4"/>
  <c r="G237" i="4" s="1"/>
  <c r="F429" i="4"/>
  <c r="G429" i="4" s="1"/>
  <c r="F462" i="4"/>
  <c r="G462" i="4" s="1"/>
  <c r="F382" i="4"/>
  <c r="G382" i="4" s="1"/>
  <c r="F99" i="4"/>
  <c r="G99" i="4" s="1"/>
  <c r="F332" i="4"/>
  <c r="G332" i="4" s="1"/>
  <c r="F61" i="4"/>
  <c r="G61" i="4" s="1"/>
  <c r="F287" i="4"/>
  <c r="G287" i="4" s="1"/>
  <c r="F317" i="4"/>
  <c r="G317" i="4" s="1"/>
  <c r="F303" i="4"/>
  <c r="G303" i="4" s="1"/>
  <c r="F484" i="4"/>
  <c r="G484" i="4" s="1"/>
  <c r="F85" i="4"/>
  <c r="G85" i="4" s="1"/>
  <c r="F273" i="4"/>
  <c r="G273" i="4" s="1"/>
  <c r="F205" i="4"/>
  <c r="G205" i="4" s="1"/>
  <c r="F430" i="4"/>
  <c r="G430" i="4" s="1"/>
  <c r="F272" i="4"/>
  <c r="G272" i="4" s="1"/>
  <c r="F569" i="4"/>
  <c r="G569" i="4" s="1"/>
  <c r="F114" i="4"/>
  <c r="G114" i="4" s="1"/>
  <c r="F493" i="4"/>
  <c r="G493" i="4" s="1"/>
  <c r="F354" i="4"/>
  <c r="G354" i="4" s="1"/>
  <c r="F346" i="4"/>
  <c r="G346" i="4" s="1"/>
  <c r="F571" i="4"/>
  <c r="G571" i="4" s="1"/>
  <c r="F559" i="4"/>
  <c r="G559" i="4" s="1"/>
  <c r="F39" i="4"/>
  <c r="G39" i="4" s="1"/>
  <c r="F336" i="4"/>
  <c r="G336" i="4" s="1"/>
  <c r="F481" i="4"/>
  <c r="G481" i="4" s="1"/>
  <c r="F449" i="4"/>
  <c r="G449" i="4" s="1"/>
  <c r="F178" i="4"/>
  <c r="G178" i="4" s="1"/>
  <c r="F181" i="4"/>
  <c r="G181" i="4" s="1"/>
  <c r="F557" i="4"/>
  <c r="G557" i="4" s="1"/>
  <c r="F395" i="4"/>
  <c r="G395" i="4" s="1"/>
  <c r="F158" i="4"/>
  <c r="G158" i="4" s="1"/>
  <c r="F619" i="4"/>
  <c r="G619" i="4" s="1"/>
  <c r="F18" i="4"/>
  <c r="G18" i="4" s="1"/>
  <c r="F488" i="4"/>
  <c r="G488" i="4" s="1"/>
  <c r="F546" i="4"/>
  <c r="G546" i="4" s="1"/>
  <c r="F195" i="4"/>
  <c r="G195" i="4" s="1"/>
  <c r="F585" i="4"/>
  <c r="G585" i="4" s="1"/>
  <c r="F386" i="4"/>
  <c r="G386" i="4" s="1"/>
  <c r="F608" i="4"/>
  <c r="G608" i="4" s="1"/>
  <c r="F144" i="4"/>
  <c r="G144" i="4" s="1"/>
  <c r="F496" i="4"/>
  <c r="G496" i="4" s="1"/>
  <c r="F130" i="4"/>
  <c r="G130" i="4" s="1"/>
  <c r="F56" i="4"/>
  <c r="G56" i="4" s="1"/>
  <c r="F232" i="4"/>
  <c r="G232" i="4" s="1"/>
  <c r="F169" i="4"/>
  <c r="G169" i="4" s="1"/>
  <c r="F579" i="4"/>
  <c r="G579" i="4" s="1"/>
  <c r="F357" i="4"/>
  <c r="G357" i="4" s="1"/>
  <c r="F253" i="4"/>
  <c r="G253" i="4" s="1"/>
  <c r="F536" i="4"/>
  <c r="G536" i="4" s="1"/>
  <c r="F15" i="4"/>
  <c r="G15" i="4" s="1"/>
  <c r="F118" i="4"/>
  <c r="G118" i="4" s="1"/>
  <c r="F466" i="4"/>
  <c r="G466" i="4" s="1"/>
  <c r="F127" i="4"/>
  <c r="G127" i="4" s="1"/>
  <c r="F12" i="4"/>
  <c r="G12" i="4" s="1"/>
  <c r="F30" i="4"/>
  <c r="G30" i="4" s="1"/>
  <c r="F448" i="4"/>
  <c r="G448" i="4" s="1"/>
  <c r="F78" i="4"/>
  <c r="G78" i="4" s="1"/>
  <c r="F137" i="4"/>
  <c r="G137" i="4" s="1"/>
  <c r="F183" i="4"/>
  <c r="G183" i="4" s="1"/>
  <c r="F43" i="4"/>
  <c r="G43" i="4" s="1"/>
  <c r="F548" i="4"/>
  <c r="G548" i="4" s="1"/>
  <c r="F95" i="4"/>
  <c r="G95" i="4" s="1"/>
  <c r="F89" i="4"/>
  <c r="G89" i="4" s="1"/>
  <c r="F605" i="4"/>
  <c r="G605" i="4" s="1"/>
  <c r="F225" i="4"/>
  <c r="G225" i="4" s="1"/>
  <c r="F20" i="4"/>
  <c r="G20" i="4" s="1"/>
  <c r="F534" i="4"/>
  <c r="G534" i="4" s="1"/>
  <c r="F549" i="4"/>
  <c r="G549" i="4" s="1"/>
  <c r="F322" i="4"/>
  <c r="G322" i="4" s="1"/>
  <c r="F427" i="4"/>
  <c r="G427" i="4" s="1"/>
  <c r="F530" i="4"/>
  <c r="G530" i="4" s="1"/>
  <c r="F27" i="4"/>
  <c r="G27" i="4" s="1"/>
  <c r="F160" i="4"/>
  <c r="G160" i="4" s="1"/>
  <c r="F508" i="4"/>
  <c r="G508" i="4" s="1"/>
  <c r="F86" i="4"/>
  <c r="G86" i="4" s="1"/>
  <c r="F523" i="4"/>
  <c r="G523" i="4" s="1"/>
  <c r="F121" i="4"/>
  <c r="G121" i="4" s="1"/>
  <c r="F363" i="4"/>
  <c r="G363" i="4" s="1"/>
  <c r="F355" i="4"/>
  <c r="G355" i="4" s="1"/>
  <c r="F554" i="4"/>
  <c r="G554" i="4" s="1"/>
  <c r="F483" i="4"/>
  <c r="G483" i="4" s="1"/>
  <c r="F312" i="4"/>
  <c r="G312" i="4" s="1"/>
  <c r="F276" i="4"/>
  <c r="G276" i="4" s="1"/>
  <c r="F81" i="4"/>
  <c r="G81" i="4" s="1"/>
  <c r="F519" i="4"/>
  <c r="G519" i="4" s="1"/>
  <c r="F613" i="4"/>
  <c r="G613" i="4" s="1"/>
  <c r="F212" i="4"/>
  <c r="G212" i="4" s="1"/>
  <c r="F330" i="4"/>
  <c r="G330" i="4" s="1"/>
  <c r="F524" i="4"/>
  <c r="G524" i="4" s="1"/>
  <c r="F243" i="4"/>
  <c r="G243" i="4" s="1"/>
  <c r="F626" i="4"/>
  <c r="G626" i="4" s="1"/>
  <c r="F240" i="4"/>
  <c r="G240" i="4" s="1"/>
  <c r="F264" i="4"/>
  <c r="G264" i="4" s="1"/>
  <c r="F525" i="4"/>
  <c r="G525" i="4" s="1"/>
  <c r="F17" i="4"/>
  <c r="G17" i="4" s="1"/>
  <c r="F392" i="4"/>
  <c r="G392" i="4" s="1"/>
  <c r="F41" i="4"/>
  <c r="G41" i="4" s="1"/>
  <c r="F246" i="4"/>
  <c r="G246" i="4" s="1"/>
  <c r="F418" i="4"/>
  <c r="G418" i="4" s="1"/>
  <c r="F465" i="4"/>
  <c r="G465" i="4" s="1"/>
  <c r="F594" i="4"/>
  <c r="G594" i="4" s="1"/>
  <c r="F201" i="4"/>
  <c r="G201" i="4" s="1"/>
  <c r="F376" i="4"/>
  <c r="G376" i="4" s="1"/>
  <c r="F455" i="4"/>
  <c r="G455" i="4" s="1"/>
  <c r="F147" i="4"/>
  <c r="G147" i="4" s="1"/>
  <c r="F432" i="4"/>
  <c r="G432" i="4" s="1"/>
  <c r="F489" i="4"/>
  <c r="G489" i="4" s="1"/>
  <c r="F301" i="4"/>
  <c r="G301" i="4" s="1"/>
  <c r="F16" i="4"/>
  <c r="G16" i="4" s="1"/>
  <c r="F504" i="4"/>
  <c r="G504" i="4" s="1"/>
  <c r="F372" i="4"/>
  <c r="G372" i="4" s="1"/>
  <c r="F295" i="4"/>
  <c r="G295" i="4" s="1"/>
  <c r="F413" i="4"/>
  <c r="G413" i="4" s="1"/>
  <c r="F244" i="4"/>
  <c r="G244" i="4" s="1"/>
  <c r="F123" i="4"/>
  <c r="G123" i="4" s="1"/>
  <c r="F555" i="4"/>
  <c r="G555" i="4" s="1"/>
  <c r="F371" i="4"/>
  <c r="G371" i="4" s="1"/>
  <c r="F630" i="4"/>
  <c r="G630" i="4" s="1"/>
  <c r="F447" i="4"/>
  <c r="G447" i="4" s="1"/>
  <c r="F67" i="4"/>
  <c r="G67" i="4" s="1"/>
  <c r="F497" i="4"/>
  <c r="G497" i="4" s="1"/>
  <c r="F531" i="4"/>
  <c r="G531" i="4" s="1"/>
  <c r="F388" i="4"/>
  <c r="G388" i="4" s="1"/>
  <c r="F342" i="4"/>
  <c r="G342" i="4" s="1"/>
  <c r="F248" i="4"/>
  <c r="G248" i="4" s="1"/>
  <c r="F476" i="4"/>
  <c r="G476" i="4" s="1"/>
  <c r="F93" i="4"/>
  <c r="G93" i="4" s="1"/>
  <c r="F31" i="4"/>
  <c r="G31" i="4" s="1"/>
  <c r="F242" i="4"/>
  <c r="G242" i="4" s="1"/>
  <c r="F51" i="4"/>
  <c r="G51" i="4" s="1"/>
  <c r="F566" i="4"/>
  <c r="G566" i="4" s="1"/>
  <c r="F396" i="4"/>
  <c r="G396" i="4" s="1"/>
  <c r="F437" i="4"/>
  <c r="G437" i="4" s="1"/>
  <c r="F94" i="4"/>
  <c r="G94" i="4" s="1"/>
  <c r="F107" i="4"/>
  <c r="G107" i="4" s="1"/>
  <c r="F328" i="4"/>
  <c r="G328" i="4" s="1"/>
  <c r="F419" i="4"/>
  <c r="G419" i="4" s="1"/>
  <c r="F406" i="4"/>
  <c r="G406" i="4" s="1"/>
  <c r="F133" i="4"/>
  <c r="G133" i="4" s="1"/>
  <c r="F562" i="4"/>
  <c r="G562" i="4" s="1"/>
  <c r="F155" i="4"/>
  <c r="G155" i="4" s="1"/>
  <c r="F154" i="4"/>
  <c r="G154" i="4" s="1"/>
  <c r="F439" i="4"/>
  <c r="G439" i="4" s="1"/>
  <c r="F513" i="4"/>
  <c r="G513" i="4" s="1"/>
  <c r="F445" i="4"/>
  <c r="G445" i="4" s="1"/>
  <c r="F397" i="4"/>
  <c r="G397" i="4" s="1"/>
  <c r="F142" i="4"/>
  <c r="G142" i="4" s="1"/>
  <c r="F450" i="4"/>
  <c r="G450" i="4" s="1"/>
  <c r="F618" i="4"/>
  <c r="G618" i="4" s="1"/>
  <c r="F35" i="4"/>
  <c r="G35" i="4" s="1"/>
  <c r="F538" i="4"/>
  <c r="G538" i="4" s="1"/>
  <c r="F616" i="4"/>
  <c r="G616" i="4" s="1"/>
  <c r="F159" i="4"/>
  <c r="G159" i="4" s="1"/>
  <c r="F204" i="4"/>
  <c r="G204" i="4" s="1"/>
  <c r="F261" i="4"/>
  <c r="G261" i="4" s="1"/>
  <c r="F356" i="4"/>
  <c r="G356" i="4" s="1"/>
  <c r="F188" i="4"/>
  <c r="G188" i="4" s="1"/>
  <c r="F223" i="4"/>
  <c r="G223" i="4" s="1"/>
  <c r="F84" i="4"/>
  <c r="G84" i="4" s="1"/>
  <c r="F479" i="4"/>
  <c r="G479" i="4" s="1"/>
  <c r="F165" i="4"/>
  <c r="G165" i="4" s="1"/>
  <c r="F378" i="4"/>
  <c r="G378" i="4" s="1"/>
  <c r="F141" i="4"/>
  <c r="G141" i="4" s="1"/>
  <c r="F90" i="4"/>
  <c r="G90" i="4" s="1"/>
  <c r="F146" i="4"/>
  <c r="G146" i="4" s="1"/>
  <c r="F76" i="4"/>
  <c r="G76" i="4" s="1"/>
  <c r="F422" i="4"/>
  <c r="G422" i="4" s="1"/>
  <c r="F299" i="4"/>
  <c r="G299" i="4" s="1"/>
  <c r="F478" i="4"/>
  <c r="G478" i="4" s="1"/>
  <c r="F260" i="4"/>
  <c r="G260" i="4" s="1"/>
  <c r="F545" i="4"/>
  <c r="G545" i="4" s="1"/>
  <c r="F351" i="4"/>
  <c r="G351" i="4" s="1"/>
  <c r="F64" i="4"/>
  <c r="G64" i="4" s="1"/>
  <c r="F474" i="4"/>
  <c r="G474" i="4" s="1"/>
  <c r="F113" i="4"/>
  <c r="G113" i="4" s="1"/>
  <c r="F405" i="4"/>
  <c r="G405" i="4" s="1"/>
  <c r="F234" i="4"/>
  <c r="G234" i="4" s="1"/>
  <c r="F231" i="4"/>
  <c r="G231" i="4" s="1"/>
  <c r="F152" i="4"/>
  <c r="G152" i="4" s="1"/>
  <c r="F438" i="4"/>
  <c r="G438" i="4" s="1"/>
  <c r="F541" i="4"/>
  <c r="G541" i="4" s="1"/>
  <c r="F521" i="4"/>
  <c r="G521" i="4" s="1"/>
  <c r="F615" i="4"/>
  <c r="G615" i="4" s="1"/>
  <c r="F170" i="4"/>
  <c r="G170" i="4" s="1"/>
  <c r="F578" i="4"/>
  <c r="G578" i="4" s="1"/>
  <c r="F341" i="4"/>
  <c r="G341" i="4" s="1"/>
  <c r="F66" i="4"/>
  <c r="G66" i="4" s="1"/>
  <c r="F309" i="4"/>
  <c r="G309" i="4" s="1"/>
  <c r="F542" i="4"/>
  <c r="G542" i="4" s="1"/>
  <c r="F583" i="4"/>
  <c r="G583" i="4" s="1"/>
  <c r="F280" i="4"/>
  <c r="G280" i="4" s="1"/>
  <c r="F74" i="4"/>
  <c r="G74" i="4" s="1"/>
  <c r="F327" i="4"/>
  <c r="G327" i="4" s="1"/>
  <c r="F226" i="4"/>
  <c r="G226" i="4" s="1"/>
  <c r="F251" i="4"/>
  <c r="G251" i="4" s="1"/>
  <c r="F515" i="4"/>
  <c r="G515" i="4" s="1"/>
  <c r="F163" i="4"/>
  <c r="G163" i="4" s="1"/>
  <c r="F480" i="4"/>
  <c r="G480" i="4" s="1"/>
  <c r="F537" i="4"/>
  <c r="G537" i="4" s="1"/>
  <c r="F291" i="4"/>
  <c r="G291" i="4" s="1"/>
  <c r="F415" i="4"/>
  <c r="G415" i="4" s="1"/>
  <c r="F161" i="4"/>
  <c r="G161" i="4" s="1"/>
  <c r="F423" i="4"/>
  <c r="G423" i="4" s="1"/>
  <c r="F116" i="4"/>
  <c r="G116" i="4" s="1"/>
  <c r="F408" i="4"/>
  <c r="G408" i="4" s="1"/>
  <c r="F553" i="4"/>
  <c r="G553" i="4" s="1"/>
  <c r="F564" i="4"/>
  <c r="G564" i="4" s="1"/>
  <c r="F202" i="4"/>
  <c r="G202" i="4" s="1"/>
  <c r="F443" i="4"/>
  <c r="G443" i="4" s="1"/>
  <c r="F80" i="4"/>
  <c r="G80" i="4" s="1"/>
  <c r="F139" i="4"/>
  <c r="G139" i="4" s="1"/>
  <c r="F374" i="4"/>
  <c r="G374" i="4" s="1"/>
  <c r="F599" i="4"/>
  <c r="G599" i="4" s="1"/>
  <c r="F528" i="4"/>
  <c r="G528" i="4" s="1"/>
  <c r="F451" i="4"/>
  <c r="G451" i="4" s="1"/>
  <c r="F390" i="4"/>
  <c r="G390" i="4" s="1"/>
  <c r="F636" i="4"/>
  <c r="G636" i="4" s="1"/>
  <c r="F470" i="4"/>
  <c r="G470" i="4" s="1"/>
  <c r="F58" i="4"/>
  <c r="G58" i="4" s="1"/>
  <c r="F186" i="4"/>
  <c r="G186" i="4" s="1"/>
  <c r="F469" i="4"/>
  <c r="G469" i="4" s="1"/>
  <c r="F271" i="4"/>
  <c r="G271" i="4" s="1"/>
  <c r="F635" i="4"/>
  <c r="G635" i="4" s="1"/>
  <c r="F62" i="4"/>
  <c r="G62" i="4" s="1"/>
  <c r="F370" i="4"/>
  <c r="G370" i="4" s="1"/>
  <c r="F136" i="4"/>
  <c r="G136" i="4" s="1"/>
  <c r="F193" i="4"/>
  <c r="G193" i="4" s="1"/>
  <c r="F315" i="4"/>
  <c r="G315" i="4" s="1"/>
  <c r="F254" i="4"/>
  <c r="G254" i="4" s="1"/>
  <c r="F88" i="4"/>
  <c r="G88" i="4" s="1"/>
  <c r="F26" i="4"/>
  <c r="G26" i="4" s="1"/>
  <c r="F72" i="4"/>
  <c r="G72" i="4" s="1"/>
  <c r="F302" i="4"/>
  <c r="G302" i="4" s="1"/>
  <c r="F577" i="4"/>
  <c r="G577" i="4" s="1"/>
  <c r="F398" i="4"/>
  <c r="G398" i="4" s="1"/>
  <c r="F622" i="4"/>
  <c r="G622" i="4" s="1"/>
  <c r="F104" i="4"/>
  <c r="G104" i="4" s="1"/>
  <c r="F25" i="4"/>
  <c r="G25" i="4" s="1"/>
  <c r="F132" i="4"/>
  <c r="G132" i="4" s="1"/>
  <c r="F87" i="4"/>
  <c r="G87" i="4" s="1"/>
  <c r="F621" i="4"/>
  <c r="G621" i="4" s="1"/>
  <c r="F340" i="4"/>
  <c r="G340" i="4" s="1"/>
  <c r="G10" i="4" l="1"/>
  <c r="C36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Giovanni</author>
  </authors>
  <commentList>
    <comment ref="J3" authorId="0" shapeId="0" xr:uid="{00000000-0006-0000-0400-000001000000}">
      <text>
        <r>
          <rPr>
            <b/>
            <sz val="9"/>
            <color indexed="81"/>
            <rFont val="Tahoma"/>
            <charset val="1"/>
          </rPr>
          <t>Giovanni:</t>
        </r>
        <r>
          <rPr>
            <sz val="9"/>
            <color indexed="81"/>
            <rFont val="Tahoma"/>
            <charset val="1"/>
          </rPr>
          <t xml:space="preserve">
Si V0 es cero, introduzca un valor muy cercano a cero, tal como 0.0001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Giovanni</author>
  </authors>
  <commentList>
    <comment ref="J3" authorId="0" shapeId="0" xr:uid="{00000000-0006-0000-0500-000001000000}">
      <text>
        <r>
          <rPr>
            <b/>
            <sz val="9"/>
            <color indexed="81"/>
            <rFont val="Tahoma"/>
            <charset val="1"/>
          </rPr>
          <t>Giovanni:</t>
        </r>
        <r>
          <rPr>
            <sz val="9"/>
            <color indexed="81"/>
            <rFont val="Tahoma"/>
            <charset val="1"/>
          </rPr>
          <t xml:space="preserve">
Si V0 es cero, introduzca un valor muy cercano a cero, tal como 0.0001
</t>
        </r>
      </text>
    </comment>
  </commentList>
</comments>
</file>

<file path=xl/sharedStrings.xml><?xml version="1.0" encoding="utf-8"?>
<sst xmlns="http://schemas.openxmlformats.org/spreadsheetml/2006/main" count="330" uniqueCount="106">
  <si>
    <t>R</t>
  </si>
  <si>
    <t>L</t>
  </si>
  <si>
    <t>C</t>
  </si>
  <si>
    <t>S1</t>
  </si>
  <si>
    <t>S2</t>
  </si>
  <si>
    <t>alfa</t>
  </si>
  <si>
    <t>Ir0</t>
  </si>
  <si>
    <t>IL0</t>
  </si>
  <si>
    <t>v1</t>
  </si>
  <si>
    <t>t</t>
  </si>
  <si>
    <t>v2</t>
  </si>
  <si>
    <t>v(t)</t>
  </si>
  <si>
    <t>amortig relativo</t>
  </si>
  <si>
    <t>tcritico</t>
  </si>
  <si>
    <t>signo segunda derivada</t>
  </si>
  <si>
    <t>máximo o mínimo en tc</t>
  </si>
  <si>
    <t>V1(tc)</t>
  </si>
  <si>
    <t>V2(tc)</t>
  </si>
  <si>
    <t>Ic0</t>
  </si>
  <si>
    <t>tipo de circuito</t>
  </si>
  <si>
    <t>inc t</t>
  </si>
  <si>
    <t>segunda derivada en tc</t>
  </si>
  <si>
    <t>Io=iL(0)</t>
  </si>
  <si>
    <t>frec resonante w0</t>
  </si>
  <si>
    <t>frec res natural wd</t>
  </si>
  <si>
    <t>B2</t>
  </si>
  <si>
    <t>Kd=-(2aVo+Io/C)</t>
  </si>
  <si>
    <t>n</t>
  </si>
  <si>
    <t>V(tc)</t>
  </si>
  <si>
    <t>ceros</t>
  </si>
  <si>
    <t>num</t>
  </si>
  <si>
    <t>Vo=Vc(0)</t>
  </si>
  <si>
    <t>redondeo cifras decimales</t>
  </si>
  <si>
    <t>A1</t>
  </si>
  <si>
    <t>A2</t>
  </si>
  <si>
    <t>Ks=S1/S2</t>
  </si>
  <si>
    <t>S1-S2</t>
  </si>
  <si>
    <t>ts exacto</t>
  </si>
  <si>
    <t>ts calc=ts1</t>
  </si>
  <si>
    <t>ts2</t>
  </si>
  <si>
    <t>CIRCUITO SOBRE AMORTIGUADO</t>
  </si>
  <si>
    <t>sobre amortig'!A1</t>
  </si>
  <si>
    <t>criticam amort'!A1</t>
  </si>
  <si>
    <t>CIRCUTO CRÍTICAMENTE AMORTIGUADO</t>
  </si>
  <si>
    <t>sub amortiguado'!A1</t>
  </si>
  <si>
    <t>CIRCUITO SUB AMORTIGUADO</t>
  </si>
  <si>
    <t>regresar al panel de control</t>
  </si>
  <si>
    <t>PANEL DE CONTROL</t>
  </si>
  <si>
    <t>regresar al pandel de cotrol</t>
  </si>
  <si>
    <t>Valor límite de L: L&lt;4R"2C</t>
  </si>
  <si>
    <t>Valor límite de C: C&gt;L/4R"2</t>
  </si>
  <si>
    <t>Valor límite de R: R &lt; (1/2) raiz (L/C)</t>
  </si>
  <si>
    <t>Valor límite de L: L=4R"2C</t>
  </si>
  <si>
    <t>Valor límite de C: C=L/4R"2</t>
  </si>
  <si>
    <t>tc=tcritico</t>
  </si>
  <si>
    <t>B1=Vo</t>
  </si>
  <si>
    <t>%V</t>
  </si>
  <si>
    <t xml:space="preserve">theta =Wd*t </t>
  </si>
  <si>
    <t>radianes</t>
  </si>
  <si>
    <t>grados</t>
  </si>
  <si>
    <t>Sobre amortiguado</t>
  </si>
  <si>
    <t>Circuito Paralelo</t>
  </si>
  <si>
    <t>Críticamente amortiguado</t>
  </si>
  <si>
    <t>Sub amortiguado</t>
  </si>
  <si>
    <t xml:space="preserve">Valor límite de R </t>
  </si>
  <si>
    <t>Valor límite de L</t>
  </si>
  <si>
    <t>Valor límite de C</t>
  </si>
  <si>
    <t>Constantes</t>
  </si>
  <si>
    <t>tiempo de asentam ts</t>
  </si>
  <si>
    <t>N/A</t>
  </si>
  <si>
    <t>Gráfica</t>
  </si>
  <si>
    <t>Cálculos</t>
  </si>
  <si>
    <t>v(t) sobre amortiguado</t>
  </si>
  <si>
    <t>v(t) críticamente amortiguado</t>
  </si>
  <si>
    <t>v(t) sub amortiguado</t>
  </si>
  <si>
    <t>Envolvente positiva B1 B1exp(-a*t)</t>
  </si>
  <si>
    <t>Envolvente negativa B1 B1exp(-a*t)</t>
  </si>
  <si>
    <t>Envolvente positiva B2 B2exp(-a*t)</t>
  </si>
  <si>
    <t xml:space="preserve">Envolvente negativa B2 B2exp(-a*t) </t>
  </si>
  <si>
    <t>Valor límite de R: 
R =(1/2) raiz (L/C)</t>
  </si>
  <si>
    <t>Valor límite de R: 
R &gt; (1/2) raiz (L/C)</t>
  </si>
  <si>
    <t>Valor límite de R en ohmios: 
R &lt; (1/2) raiz (L/C)</t>
  </si>
  <si>
    <t>Valor límite de L en henrios: 
L&gt;4R"2C</t>
  </si>
  <si>
    <t>Valor límite de C en faradios: 
C&lt;L/4R"2</t>
  </si>
  <si>
    <t>Valor límite de R en ohmios: 
R &lt;&lt; (1/2) raiz (L/C)</t>
  </si>
  <si>
    <t>amortiguamiento infinito (sin pérdidas)</t>
  </si>
  <si>
    <t>CIRCUITO CON AMORTIGUAMIENTO INFINITO O SIN PÉRDIDAS</t>
  </si>
  <si>
    <t>Valor límite de L: 
L = 4R"2C</t>
  </si>
  <si>
    <t>Valor límite de C: 
C = L/4R"2</t>
  </si>
  <si>
    <t>Valor límite de R: 
R = (1/2) raiz (L/C)</t>
  </si>
  <si>
    <t>Valor límite de L: L &lt; 4R"2C</t>
  </si>
  <si>
    <t>Valor límite de C: C &gt; L/4R"2</t>
  </si>
  <si>
    <t>Io crítico =
-aCVo</t>
  </si>
  <si>
    <t>Vo crítico =
-Io/aC</t>
  </si>
  <si>
    <t>Io = iL(0)</t>
  </si>
  <si>
    <t>Vo = Vc(0)</t>
  </si>
  <si>
    <t>Valor 
límite de R: 
R &lt;&lt; (1/2) raiz (L/C)</t>
  </si>
  <si>
    <t>Valor 
límite de L: 
L &gt; 4R"2C</t>
  </si>
  <si>
    <t>Valor 
límite de C:
C &lt;  L/4R"2</t>
  </si>
  <si>
    <t>CIRCUITO SIN AMORTIGUAMIENTO U OSCILATORIO</t>
  </si>
  <si>
    <t>alfa =
1/2RC</t>
  </si>
  <si>
    <t>frec resonante w0 = 1/ raiz LC</t>
  </si>
  <si>
    <t>amortig relativo
= alfa / w0</t>
  </si>
  <si>
    <t>Oscilatorio</t>
  </si>
  <si>
    <r>
      <t>Valor límite de L: L&gt;4R</t>
    </r>
    <r>
      <rPr>
        <sz val="11"/>
        <color theme="1"/>
        <rFont val="Bookman Old Style"/>
        <family val="1"/>
      </rPr>
      <t>²</t>
    </r>
    <r>
      <rPr>
        <sz val="11"/>
        <color theme="1"/>
        <rFont val="Calibri"/>
        <family val="2"/>
        <scheme val="minor"/>
      </rPr>
      <t>C</t>
    </r>
  </si>
  <si>
    <r>
      <t>Valor límite de C: C&lt;L/4R</t>
    </r>
    <r>
      <rPr>
        <sz val="11"/>
        <color theme="1"/>
        <rFont val="Bookman Old Style"/>
        <family val="1"/>
      </rPr>
      <t>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</si>
</sst>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00"/>
    <numFmt numFmtId="166" formatCode="0.0000"/>
    <numFmt numFmtId="167" formatCode="0.0"/>
    <numFmt numFmtId="168" formatCode="#\ ???/???"/>
  </numFmts>
  <fonts count="6" x14ac:knownFonts="1"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ookman Old Style"/>
      <family val="1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164" fontId="4" fillId="0" borderId="0" applyFont="0" applyFill="0" applyBorder="0" applyAlignment="0" applyProtection="0"/>
  </cellStyleXfs>
  <cellXfs count="144">
    <xf numFmtId="0" fontId="0" fillId="0" borderId="0" xfId="0"/>
    <xf numFmtId="0" fontId="0" fillId="0" borderId="0" xfId="0" applyAlignment="1">
      <alignment horizontal="center" vertical="center" wrapText="1" shrinkToFit="1"/>
    </xf>
    <xf numFmtId="2" fontId="0" fillId="0" borderId="0" xfId="0" applyNumberFormat="1" applyAlignment="1">
      <alignment horizontal="center" vertical="center" wrapText="1" shrinkToFit="1"/>
    </xf>
    <xf numFmtId="165" fontId="0" fillId="0" borderId="0" xfId="0" applyNumberFormat="1" applyAlignment="1">
      <alignment horizontal="center" vertical="center" wrapText="1" shrinkToFit="1"/>
    </xf>
    <xf numFmtId="9" fontId="0" fillId="0" borderId="0" xfId="0" applyNumberFormat="1" applyAlignment="1">
      <alignment horizontal="center" vertical="center" wrapText="1" shrinkToFit="1"/>
    </xf>
    <xf numFmtId="0" fontId="0" fillId="0" borderId="0" xfId="0" applyFill="1" applyBorder="1" applyAlignment="1">
      <alignment horizontal="center" vertical="center" wrapText="1" shrinkToFit="1"/>
    </xf>
    <xf numFmtId="165" fontId="0" fillId="0" borderId="0" xfId="0" applyNumberFormat="1" applyFill="1" applyBorder="1" applyAlignment="1">
      <alignment horizontal="center" vertical="center" wrapText="1" shrinkToFit="1"/>
    </xf>
    <xf numFmtId="0" fontId="0" fillId="2" borderId="1" xfId="0" applyFill="1" applyBorder="1" applyAlignment="1">
      <alignment horizontal="center" vertical="center" wrapText="1" shrinkToFit="1"/>
    </xf>
    <xf numFmtId="165" fontId="0" fillId="4" borderId="1" xfId="0" applyNumberFormat="1" applyFill="1" applyBorder="1" applyAlignment="1">
      <alignment horizontal="center" vertical="center" wrapText="1" shrinkToFit="1"/>
    </xf>
    <xf numFmtId="165" fontId="0" fillId="5" borderId="1" xfId="0" applyNumberFormat="1" applyFill="1" applyBorder="1" applyAlignment="1">
      <alignment horizontal="center" vertical="center" wrapText="1" shrinkToFit="1"/>
    </xf>
    <xf numFmtId="0" fontId="0" fillId="5" borderId="1" xfId="0" applyFill="1" applyBorder="1" applyAlignment="1">
      <alignment horizontal="center" vertical="center" wrapText="1" shrinkToFit="1"/>
    </xf>
    <xf numFmtId="0" fontId="0" fillId="4" borderId="2" xfId="0" applyFill="1" applyBorder="1" applyAlignment="1">
      <alignment horizontal="center" vertical="center" wrapText="1" shrinkToFit="1"/>
    </xf>
    <xf numFmtId="2" fontId="0" fillId="4" borderId="1" xfId="0" applyNumberFormat="1" applyFill="1" applyBorder="1" applyAlignment="1">
      <alignment horizontal="center" vertical="center" wrapText="1" shrinkToFit="1"/>
    </xf>
    <xf numFmtId="0" fontId="0" fillId="4" borderId="1" xfId="0" applyFill="1" applyBorder="1" applyAlignment="1">
      <alignment horizontal="center" vertical="center" wrapText="1" shrinkToFit="1"/>
    </xf>
    <xf numFmtId="2" fontId="0" fillId="0" borderId="0" xfId="0" applyNumberFormat="1" applyFill="1" applyBorder="1" applyAlignment="1">
      <alignment horizontal="center" vertical="center" wrapText="1" shrinkToFit="1"/>
    </xf>
    <xf numFmtId="165" fontId="0" fillId="3" borderId="0" xfId="0" applyNumberFormat="1" applyFill="1" applyAlignment="1">
      <alignment horizontal="center" vertical="center" wrapText="1" shrinkToFit="1"/>
    </xf>
    <xf numFmtId="165" fontId="0" fillId="0" borderId="0" xfId="0" applyNumberFormat="1" applyFill="1" applyAlignment="1">
      <alignment horizontal="center" vertical="center" wrapText="1" shrinkToFit="1"/>
    </xf>
    <xf numFmtId="0" fontId="0" fillId="2" borderId="1" xfId="0" applyFill="1" applyBorder="1" applyAlignment="1">
      <alignment horizontal="center" vertical="center" wrapText="1" shrinkToFit="1"/>
    </xf>
    <xf numFmtId="18" fontId="0" fillId="0" borderId="0" xfId="0" applyNumberFormat="1" applyAlignment="1">
      <alignment horizontal="center" vertical="center" wrapText="1" shrinkToFit="1"/>
    </xf>
    <xf numFmtId="0" fontId="0" fillId="0" borderId="0" xfId="0" applyAlignment="1" applyProtection="1">
      <alignment horizontal="center" vertical="center" wrapText="1" shrinkToFit="1"/>
    </xf>
    <xf numFmtId="9" fontId="0" fillId="0" borderId="0" xfId="0" applyNumberFormat="1" applyAlignment="1" applyProtection="1">
      <alignment horizontal="center" vertical="center" wrapText="1" shrinkToFit="1"/>
    </xf>
    <xf numFmtId="0" fontId="0" fillId="0" borderId="0" xfId="0" applyFill="1" applyBorder="1" applyAlignment="1" applyProtection="1">
      <alignment horizontal="center" vertical="center" wrapText="1" shrinkToFit="1"/>
    </xf>
    <xf numFmtId="165" fontId="0" fillId="0" borderId="0" xfId="0" applyNumberFormat="1" applyAlignment="1" applyProtection="1">
      <alignment horizontal="center" vertical="center" wrapText="1" shrinkToFit="1"/>
    </xf>
    <xf numFmtId="166" fontId="0" fillId="0" borderId="0" xfId="0" applyNumberFormat="1" applyAlignment="1" applyProtection="1">
      <alignment horizontal="center" vertical="center" wrapText="1" shrinkToFit="1"/>
    </xf>
    <xf numFmtId="166" fontId="0" fillId="0" borderId="0" xfId="0" applyNumberFormat="1" applyFill="1" applyAlignment="1" applyProtection="1">
      <alignment horizontal="center" vertical="center" wrapText="1" shrinkToFit="1"/>
    </xf>
    <xf numFmtId="2" fontId="0" fillId="0" borderId="0" xfId="0" applyNumberFormat="1" applyAlignment="1" applyProtection="1">
      <alignment horizontal="center" vertical="center" wrapText="1" shrinkToFit="1"/>
    </xf>
    <xf numFmtId="165" fontId="0" fillId="2" borderId="1" xfId="0" applyNumberFormat="1" applyFill="1" applyBorder="1" applyAlignment="1" applyProtection="1">
      <alignment horizontal="center" vertical="center" wrapText="1" shrinkToFit="1"/>
      <protection locked="0"/>
    </xf>
    <xf numFmtId="0" fontId="0" fillId="2" borderId="1" xfId="0" applyFill="1" applyBorder="1" applyAlignment="1" applyProtection="1">
      <alignment horizontal="center" vertical="center" wrapText="1" shrinkToFit="1"/>
      <protection locked="0"/>
    </xf>
    <xf numFmtId="2" fontId="0" fillId="2" borderId="1" xfId="0" applyNumberFormat="1" applyFill="1" applyBorder="1" applyAlignment="1" applyProtection="1">
      <alignment horizontal="center" vertical="center" wrapText="1" shrinkToFit="1"/>
      <protection locked="0"/>
    </xf>
    <xf numFmtId="9" fontId="0" fillId="2" borderId="1" xfId="0" applyNumberFormat="1" applyFill="1" applyBorder="1" applyAlignment="1" applyProtection="1">
      <alignment horizontal="center" vertical="center" wrapText="1" shrinkToFit="1"/>
      <protection locked="0"/>
    </xf>
    <xf numFmtId="0" fontId="0" fillId="6" borderId="1" xfId="0" applyFill="1" applyBorder="1" applyAlignment="1" applyProtection="1">
      <alignment horizontal="center" vertical="center" wrapText="1" shrinkToFit="1"/>
    </xf>
    <xf numFmtId="2" fontId="0" fillId="6" borderId="1" xfId="0" applyNumberFormat="1" applyFill="1" applyBorder="1" applyAlignment="1" applyProtection="1">
      <alignment horizontal="center" vertical="center" wrapText="1" shrinkToFit="1"/>
    </xf>
    <xf numFmtId="165" fontId="0" fillId="6" borderId="1" xfId="0" applyNumberFormat="1" applyFill="1" applyBorder="1" applyAlignment="1" applyProtection="1">
      <alignment horizontal="center" vertical="center" wrapText="1" shrinkToFit="1"/>
    </xf>
    <xf numFmtId="1" fontId="0" fillId="6" borderId="1" xfId="0" applyNumberFormat="1" applyFill="1" applyBorder="1" applyAlignment="1" applyProtection="1">
      <alignment horizontal="center" vertical="center" wrapText="1" shrinkToFit="1"/>
    </xf>
    <xf numFmtId="0" fontId="0" fillId="6" borderId="2" xfId="0" applyFill="1" applyBorder="1" applyAlignment="1" applyProtection="1">
      <alignment horizontal="center" vertical="center" wrapText="1" shrinkToFit="1"/>
    </xf>
    <xf numFmtId="0" fontId="0" fillId="4" borderId="1" xfId="0" applyFill="1" applyBorder="1" applyAlignment="1" applyProtection="1">
      <alignment horizontal="center" vertical="center" wrapText="1" shrinkToFit="1"/>
    </xf>
    <xf numFmtId="165" fontId="0" fillId="4" borderId="1" xfId="0" applyNumberFormat="1" applyFill="1" applyBorder="1" applyAlignment="1" applyProtection="1">
      <alignment horizontal="center" vertical="center" wrapText="1" shrinkToFit="1"/>
    </xf>
    <xf numFmtId="2" fontId="0" fillId="4" borderId="4" xfId="0" applyNumberFormat="1" applyFill="1" applyBorder="1" applyAlignment="1">
      <alignment horizontal="center" vertical="center" wrapText="1" shrinkToFit="1"/>
    </xf>
    <xf numFmtId="0" fontId="0" fillId="4" borderId="4" xfId="0" applyFill="1" applyBorder="1" applyAlignment="1">
      <alignment horizontal="center" vertical="center" wrapText="1" shrinkToFit="1"/>
    </xf>
    <xf numFmtId="165" fontId="0" fillId="4" borderId="4" xfId="0" applyNumberFormat="1" applyFill="1" applyBorder="1" applyAlignment="1">
      <alignment horizontal="center" vertical="center" wrapText="1" shrinkToFit="1"/>
    </xf>
    <xf numFmtId="2" fontId="0" fillId="4" borderId="1" xfId="0" applyNumberFormat="1" applyFill="1" applyBorder="1" applyAlignment="1">
      <alignment horizontal="center" vertical="center" wrapText="1" shrinkToFit="1"/>
    </xf>
    <xf numFmtId="1" fontId="0" fillId="4" borderId="1" xfId="0" applyNumberFormat="1" applyFill="1" applyBorder="1" applyAlignment="1">
      <alignment horizontal="center" vertical="center" wrapText="1" shrinkToFit="1"/>
    </xf>
    <xf numFmtId="16" fontId="0" fillId="0" borderId="0" xfId="0" applyNumberFormat="1" applyFill="1" applyBorder="1" applyAlignment="1">
      <alignment horizontal="center" vertical="center" wrapText="1" shrinkToFit="1"/>
    </xf>
    <xf numFmtId="18" fontId="0" fillId="0" borderId="0" xfId="0" applyNumberFormat="1" applyFill="1" applyBorder="1" applyAlignment="1">
      <alignment horizontal="center" vertical="center" wrapText="1" shrinkToFit="1"/>
    </xf>
    <xf numFmtId="0" fontId="0" fillId="7" borderId="1" xfId="0" applyFill="1" applyBorder="1" applyAlignment="1">
      <alignment horizontal="center" vertical="center" wrapText="1" shrinkToFit="1"/>
    </xf>
    <xf numFmtId="2" fontId="0" fillId="7" borderId="1" xfId="0" applyNumberFormat="1" applyFill="1" applyBorder="1" applyAlignment="1">
      <alignment horizontal="center" vertical="center" wrapText="1" shrinkToFit="1"/>
    </xf>
    <xf numFmtId="165" fontId="0" fillId="7" borderId="1" xfId="0" applyNumberFormat="1" applyFill="1" applyBorder="1" applyAlignment="1">
      <alignment horizontal="center" vertical="center" wrapText="1" shrinkToFit="1"/>
    </xf>
    <xf numFmtId="0" fontId="0" fillId="7" borderId="3" xfId="0" applyFill="1" applyBorder="1" applyAlignment="1">
      <alignment horizontal="center" vertical="center" wrapText="1" shrinkToFit="1"/>
    </xf>
    <xf numFmtId="2" fontId="0" fillId="7" borderId="4" xfId="0" applyNumberFormat="1" applyFill="1" applyBorder="1" applyAlignment="1">
      <alignment horizontal="center" vertical="center" wrapText="1" shrinkToFit="1"/>
    </xf>
    <xf numFmtId="2" fontId="0" fillId="7" borderId="3" xfId="0" applyNumberForma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 wrapText="1" shrinkToFit="1"/>
    </xf>
    <xf numFmtId="165" fontId="0" fillId="7" borderId="4" xfId="0" applyNumberFormat="1" applyFill="1" applyBorder="1" applyAlignment="1">
      <alignment horizontal="center" vertical="center" wrapText="1" shrinkToFit="1"/>
    </xf>
    <xf numFmtId="165" fontId="0" fillId="7" borderId="3" xfId="0" applyNumberFormat="1" applyFill="1" applyBorder="1" applyAlignment="1">
      <alignment horizontal="center" vertical="center" wrapText="1" shrinkToFit="1"/>
    </xf>
    <xf numFmtId="9" fontId="0" fillId="2" borderId="1" xfId="0" applyNumberFormat="1" applyFill="1" applyBorder="1" applyAlignment="1">
      <alignment horizontal="center" vertical="center" wrapText="1" shrinkToFit="1"/>
    </xf>
    <xf numFmtId="1" fontId="0" fillId="2" borderId="1" xfId="0" applyNumberFormat="1" applyFill="1" applyBorder="1" applyAlignment="1">
      <alignment horizontal="center" vertical="center" wrapText="1" shrinkToFit="1"/>
    </xf>
    <xf numFmtId="167" fontId="0" fillId="4" borderId="4" xfId="0" applyNumberFormat="1" applyFill="1" applyBorder="1" applyAlignment="1">
      <alignment horizontal="center" vertical="center" wrapText="1" shrinkToFit="1"/>
    </xf>
    <xf numFmtId="0" fontId="0" fillId="9" borderId="1" xfId="0" applyFill="1" applyBorder="1" applyAlignment="1" applyProtection="1">
      <alignment horizontal="center" vertical="center" wrapText="1" shrinkToFit="1"/>
    </xf>
    <xf numFmtId="165" fontId="0" fillId="9" borderId="1" xfId="0" applyNumberFormat="1" applyFill="1" applyBorder="1" applyAlignment="1" applyProtection="1">
      <alignment horizontal="center" vertical="center" wrapText="1" shrinkToFit="1"/>
    </xf>
    <xf numFmtId="165" fontId="0" fillId="8" borderId="1" xfId="0" applyNumberFormat="1" applyFill="1" applyBorder="1" applyAlignment="1" applyProtection="1">
      <alignment horizontal="center" vertical="center" wrapText="1" shrinkToFit="1"/>
    </xf>
    <xf numFmtId="0" fontId="0" fillId="8" borderId="1" xfId="0" applyFill="1" applyBorder="1" applyAlignment="1" applyProtection="1">
      <alignment horizontal="center" vertical="center" wrapText="1" shrinkToFit="1"/>
    </xf>
    <xf numFmtId="0" fontId="0" fillId="2" borderId="1" xfId="0" applyFill="1" applyBorder="1" applyAlignment="1">
      <alignment horizontal="center" vertical="center" wrapText="1" shrinkToFit="1"/>
    </xf>
    <xf numFmtId="165" fontId="0" fillId="2" borderId="1" xfId="0" applyNumberFormat="1" applyFill="1" applyBorder="1" applyAlignment="1">
      <alignment horizontal="center" vertical="center" wrapText="1" shrinkToFit="1"/>
    </xf>
    <xf numFmtId="2" fontId="0" fillId="4" borderId="1" xfId="0" applyNumberFormat="1" applyFill="1" applyBorder="1" applyAlignment="1">
      <alignment horizontal="center" vertical="center" wrapText="1" shrinkToFit="1"/>
    </xf>
    <xf numFmtId="0" fontId="0" fillId="6" borderId="2" xfId="0" applyFill="1" applyBorder="1" applyAlignment="1" applyProtection="1">
      <alignment horizontal="center" vertical="center" wrapText="1" shrinkToFit="1"/>
    </xf>
    <xf numFmtId="0" fontId="0" fillId="0" borderId="1" xfId="0" applyBorder="1" applyAlignment="1">
      <alignment horizontal="center"/>
    </xf>
    <xf numFmtId="0" fontId="0" fillId="10" borderId="1" xfId="0" applyFill="1" applyBorder="1" applyAlignment="1" applyProtection="1">
      <alignment horizontal="center" vertical="center" wrapText="1" shrinkToFit="1"/>
    </xf>
    <xf numFmtId="165" fontId="0" fillId="10" borderId="1" xfId="0" applyNumberFormat="1" applyFill="1" applyBorder="1" applyAlignment="1" applyProtection="1">
      <alignment horizontal="center" vertical="center" wrapText="1" shrinkToFit="1"/>
    </xf>
    <xf numFmtId="0" fontId="0" fillId="11" borderId="1" xfId="0" applyFill="1" applyBorder="1" applyAlignment="1" applyProtection="1">
      <alignment horizontal="center" vertical="center" wrapText="1" shrinkToFit="1"/>
    </xf>
    <xf numFmtId="0" fontId="0" fillId="4" borderId="2" xfId="0" applyFill="1" applyBorder="1" applyAlignment="1" applyProtection="1">
      <alignment horizontal="center" vertical="center" wrapText="1" shrinkToFit="1"/>
    </xf>
    <xf numFmtId="2" fontId="0" fillId="4" borderId="1" xfId="0" applyNumberFormat="1" applyFill="1" applyBorder="1" applyAlignment="1" applyProtection="1">
      <alignment horizontal="center" vertical="center" wrapText="1" shrinkToFit="1"/>
    </xf>
    <xf numFmtId="165" fontId="0" fillId="0" borderId="1" xfId="0" applyNumberFormat="1" applyFill="1" applyBorder="1" applyAlignment="1" applyProtection="1">
      <alignment horizontal="center" vertical="center" wrapText="1" shrinkToFit="1"/>
    </xf>
    <xf numFmtId="0" fontId="0" fillId="0" borderId="1" xfId="0" applyFill="1" applyBorder="1" applyAlignment="1" applyProtection="1">
      <alignment horizontal="center" vertical="center" wrapText="1" shrinkToFit="1"/>
    </xf>
    <xf numFmtId="165" fontId="0" fillId="0" borderId="0" xfId="0" applyNumberFormat="1" applyFill="1" applyBorder="1" applyAlignment="1" applyProtection="1">
      <alignment horizontal="center" vertical="center" wrapText="1" shrinkToFit="1"/>
    </xf>
    <xf numFmtId="0" fontId="0" fillId="3" borderId="1" xfId="0" applyFill="1" applyBorder="1" applyAlignment="1" applyProtection="1">
      <alignment horizontal="center" vertical="center" wrapText="1" shrinkToFit="1"/>
    </xf>
    <xf numFmtId="0" fontId="0" fillId="11" borderId="1" xfId="0" applyFill="1" applyBorder="1" applyAlignment="1">
      <alignment horizontal="center" vertical="center" wrapText="1" shrinkToFit="1"/>
    </xf>
    <xf numFmtId="166" fontId="0" fillId="4" borderId="1" xfId="0" applyNumberFormat="1" applyFill="1" applyBorder="1" applyAlignment="1" applyProtection="1">
      <alignment horizontal="center" vertical="center" wrapText="1" shrinkToFit="1"/>
    </xf>
    <xf numFmtId="2" fontId="0" fillId="0" borderId="1" xfId="0" applyNumberFormat="1" applyFill="1" applyBorder="1" applyAlignment="1">
      <alignment horizontal="center" vertical="center" wrapText="1" shrinkToFit="1"/>
    </xf>
    <xf numFmtId="0" fontId="0" fillId="13" borderId="1" xfId="0" applyFill="1" applyBorder="1" applyAlignment="1" applyProtection="1">
      <alignment horizontal="center" vertical="center" wrapText="1" shrinkToFit="1"/>
    </xf>
    <xf numFmtId="0" fontId="0" fillId="13" borderId="1" xfId="0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 shrinkToFit="1"/>
    </xf>
    <xf numFmtId="165" fontId="0" fillId="0" borderId="1" xfId="0" applyNumberForma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wrapText="1" shrinkToFit="1"/>
    </xf>
    <xf numFmtId="0" fontId="0" fillId="0" borderId="4" xfId="0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 shrinkToFit="1"/>
    </xf>
    <xf numFmtId="164" fontId="0" fillId="0" borderId="1" xfId="2" applyNumberFormat="1" applyFont="1" applyFill="1" applyBorder="1" applyAlignment="1">
      <alignment horizontal="center" vertical="center" wrapText="1" shrinkToFit="1"/>
    </xf>
    <xf numFmtId="165" fontId="0" fillId="0" borderId="6" xfId="0" applyNumberFormat="1" applyFill="1" applyBorder="1" applyAlignment="1">
      <alignment horizontal="center" vertical="center" wrapText="1" shrinkToFit="1"/>
    </xf>
    <xf numFmtId="0" fontId="0" fillId="0" borderId="0" xfId="0" applyAlignment="1">
      <alignment horizontal="center" vertical="center"/>
    </xf>
    <xf numFmtId="0" fontId="3" fillId="0" borderId="1" xfId="1" quotePrefix="1" applyBorder="1" applyAlignment="1">
      <alignment horizontal="center" vertical="center"/>
    </xf>
    <xf numFmtId="0" fontId="0" fillId="0" borderId="0" xfId="0" applyBorder="1" applyAlignment="1">
      <alignment vertical="center"/>
    </xf>
    <xf numFmtId="165" fontId="0" fillId="2" borderId="0" xfId="0" applyNumberFormat="1" applyFill="1" applyAlignment="1">
      <alignment horizontal="center" vertical="center"/>
    </xf>
    <xf numFmtId="0" fontId="0" fillId="2" borderId="4" xfId="0" applyFill="1" applyBorder="1" applyAlignment="1">
      <alignment horizontal="center" vertical="center" wrapText="1" shrinkToFit="1"/>
    </xf>
    <xf numFmtId="165" fontId="0" fillId="0" borderId="2" xfId="0" applyNumberFormat="1" applyFill="1" applyBorder="1" applyAlignment="1">
      <alignment horizontal="center" vertical="center" wrapText="1" shrinkToFit="1"/>
    </xf>
    <xf numFmtId="0" fontId="0" fillId="0" borderId="0" xfId="0" applyFill="1" applyBorder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 wrapText="1" shrinkToFit="1"/>
    </xf>
    <xf numFmtId="0" fontId="0" fillId="10" borderId="1" xfId="0" applyFill="1" applyBorder="1" applyAlignment="1">
      <alignment horizontal="center" vertical="center" wrapText="1" shrinkToFit="1"/>
    </xf>
    <xf numFmtId="165" fontId="0" fillId="10" borderId="1" xfId="0" applyNumberFormat="1" applyFill="1" applyBorder="1" applyAlignment="1">
      <alignment horizontal="center" vertical="center" wrapText="1" shrinkToFit="1"/>
    </xf>
    <xf numFmtId="2" fontId="0" fillId="10" borderId="1" xfId="0" applyNumberFormat="1" applyFill="1" applyBorder="1" applyAlignment="1">
      <alignment horizontal="center" vertical="center" wrapText="1" shrinkToFit="1"/>
    </xf>
    <xf numFmtId="2" fontId="0" fillId="10" borderId="4" xfId="0" applyNumberFormat="1" applyFill="1" applyBorder="1" applyAlignment="1">
      <alignment horizontal="center" vertical="center" wrapText="1" shrinkToFit="1"/>
    </xf>
    <xf numFmtId="0" fontId="0" fillId="6" borderId="4" xfId="0" applyFill="1" applyBorder="1" applyAlignment="1" applyProtection="1">
      <alignment horizontal="center" vertical="center" wrapText="1" shrinkToFit="1"/>
    </xf>
    <xf numFmtId="165" fontId="0" fillId="11" borderId="1" xfId="0" applyNumberFormat="1" applyFill="1" applyBorder="1" applyAlignment="1" applyProtection="1">
      <alignment horizontal="center" vertical="center" wrapText="1" shrinkToFit="1"/>
      <protection locked="0"/>
    </xf>
    <xf numFmtId="2" fontId="0" fillId="11" borderId="1" xfId="0" applyNumberFormat="1" applyFill="1" applyBorder="1" applyAlignment="1" applyProtection="1">
      <alignment horizontal="center" vertical="center" wrapText="1" shrinkToFit="1"/>
    </xf>
    <xf numFmtId="0" fontId="0" fillId="11" borderId="1" xfId="0" applyFill="1" applyBorder="1" applyAlignment="1" applyProtection="1">
      <alignment horizontal="center" vertical="center" wrapText="1" shrinkToFit="1"/>
      <protection locked="0"/>
    </xf>
    <xf numFmtId="0" fontId="0" fillId="12" borderId="1" xfId="0" applyFill="1" applyBorder="1" applyAlignment="1">
      <alignment horizontal="center" vertical="center" wrapText="1" shrinkToFit="1"/>
    </xf>
    <xf numFmtId="165" fontId="0" fillId="12" borderId="1" xfId="0" applyNumberFormat="1" applyFill="1" applyBorder="1" applyAlignment="1">
      <alignment horizontal="center" vertical="center" wrapText="1" shrinkToFit="1"/>
    </xf>
    <xf numFmtId="0" fontId="0" fillId="12" borderId="4" xfId="0" applyFill="1" applyBorder="1" applyAlignment="1">
      <alignment horizontal="center" vertical="center" wrapText="1" shrinkToFit="1"/>
    </xf>
    <xf numFmtId="165" fontId="0" fillId="12" borderId="4" xfId="0" applyNumberFormat="1" applyFill="1" applyBorder="1" applyAlignment="1">
      <alignment horizontal="center" vertical="center" wrapText="1" shrinkToFit="1"/>
    </xf>
    <xf numFmtId="0" fontId="0" fillId="12" borderId="2" xfId="0" applyFill="1" applyBorder="1" applyAlignment="1" applyProtection="1">
      <alignment horizontal="center" vertical="center" wrapText="1" shrinkToFit="1"/>
    </xf>
    <xf numFmtId="165" fontId="0" fillId="12" borderId="1" xfId="0" applyNumberFormat="1" applyFill="1" applyBorder="1" applyAlignment="1" applyProtection="1">
      <alignment horizontal="center" vertical="center" wrapText="1" shrinkToFit="1"/>
    </xf>
    <xf numFmtId="0" fontId="0" fillId="12" borderId="1" xfId="0" applyFill="1" applyBorder="1" applyAlignment="1" applyProtection="1">
      <alignment horizontal="center" vertical="center" wrapText="1" shrinkToFit="1"/>
    </xf>
    <xf numFmtId="0" fontId="0" fillId="10" borderId="4" xfId="0" applyFill="1" applyBorder="1" applyAlignment="1" applyProtection="1">
      <alignment horizontal="center" vertical="center" wrapText="1" shrinkToFit="1"/>
    </xf>
    <xf numFmtId="165" fontId="0" fillId="10" borderId="4" xfId="0" applyNumberFormat="1" applyFill="1" applyBorder="1" applyAlignment="1" applyProtection="1">
      <alignment horizontal="center" vertical="center" wrapText="1" shrinkToFit="1"/>
    </xf>
    <xf numFmtId="0" fontId="0" fillId="2" borderId="4" xfId="0" applyFill="1" applyBorder="1" applyAlignment="1" applyProtection="1">
      <alignment horizontal="center" vertical="center" wrapText="1" shrinkToFit="1"/>
      <protection locked="0"/>
    </xf>
    <xf numFmtId="1" fontId="0" fillId="2" borderId="4" xfId="0" applyNumberFormat="1" applyFill="1" applyBorder="1" applyAlignment="1" applyProtection="1">
      <alignment horizontal="center" vertical="center" wrapText="1" shrinkToFit="1"/>
      <protection locked="0"/>
    </xf>
    <xf numFmtId="165" fontId="0" fillId="13" borderId="0" xfId="0" applyNumberFormat="1" applyFill="1" applyAlignment="1">
      <alignment horizontal="center" vertical="center" wrapText="1" shrinkToFit="1"/>
    </xf>
    <xf numFmtId="0" fontId="0" fillId="13" borderId="3" xfId="0" applyFill="1" applyBorder="1" applyAlignment="1">
      <alignment horizontal="center" vertical="center" wrapText="1" shrinkToFit="1"/>
    </xf>
    <xf numFmtId="165" fontId="0" fillId="13" borderId="0" xfId="0" applyNumberFormat="1" applyFill="1" applyAlignment="1" applyProtection="1">
      <alignment horizontal="center" vertical="center" wrapText="1" shrinkToFit="1"/>
    </xf>
    <xf numFmtId="168" fontId="0" fillId="2" borderId="1" xfId="0" applyNumberForma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 shrinkToFit="1"/>
    </xf>
    <xf numFmtId="0" fontId="0" fillId="0" borderId="1" xfId="0" applyFill="1" applyBorder="1" applyAlignment="1" applyProtection="1">
      <alignment horizontal="center" vertical="center" wrapText="1" shrinkToFit="1"/>
    </xf>
    <xf numFmtId="0" fontId="0" fillId="14" borderId="1" xfId="0" applyFill="1" applyBorder="1" applyAlignment="1">
      <alignment horizontal="center" vertical="center" wrapText="1" shrinkToFit="1"/>
    </xf>
    <xf numFmtId="0" fontId="0" fillId="9" borderId="1" xfId="0" applyFill="1" applyBorder="1" applyAlignment="1">
      <alignment horizontal="center" vertical="center" wrapText="1" shrinkToFit="1"/>
    </xf>
    <xf numFmtId="165" fontId="0" fillId="9" borderId="2" xfId="0" applyNumberFormat="1" applyFill="1" applyBorder="1" applyAlignment="1">
      <alignment horizontal="center" vertical="center" wrapText="1" shrinkToFit="1"/>
    </xf>
    <xf numFmtId="165" fontId="0" fillId="9" borderId="1" xfId="0" applyNumberFormat="1" applyFill="1" applyBorder="1" applyAlignment="1">
      <alignment horizontal="center" vertical="center" wrapText="1" shrinkToFit="1"/>
    </xf>
    <xf numFmtId="2" fontId="0" fillId="9" borderId="1" xfId="0" applyNumberForma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 shrinkToFit="1"/>
    </xf>
    <xf numFmtId="0" fontId="0" fillId="0" borderId="4" xfId="0" applyFill="1" applyBorder="1" applyAlignment="1" applyProtection="1">
      <alignment horizontal="center" vertical="center" wrapText="1" shrinkToFit="1"/>
    </xf>
    <xf numFmtId="0" fontId="0" fillId="0" borderId="2" xfId="0" applyFill="1" applyBorder="1" applyAlignment="1" applyProtection="1">
      <alignment horizontal="center" vertical="center" wrapText="1" shrinkToFit="1"/>
    </xf>
    <xf numFmtId="0" fontId="0" fillId="0" borderId="1" xfId="0" applyFill="1" applyBorder="1" applyAlignment="1" applyProtection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10" borderId="5" xfId="0" applyFill="1" applyBorder="1" applyAlignment="1">
      <alignment horizontal="center" vertical="center" wrapText="1" shrinkToFit="1"/>
    </xf>
    <xf numFmtId="0" fontId="3" fillId="0" borderId="5" xfId="1" applyBorder="1" applyAlignment="1">
      <alignment horizontal="center" vertical="center" wrapText="1" shrinkToFit="1"/>
    </xf>
    <xf numFmtId="2" fontId="0" fillId="4" borderId="1" xfId="0" applyNumberFormat="1" applyFill="1" applyBorder="1" applyAlignment="1">
      <alignment horizontal="center" vertical="center" wrapText="1" shrinkToFit="1"/>
    </xf>
    <xf numFmtId="2" fontId="0" fillId="7" borderId="1" xfId="0" applyNumberFormat="1" applyFill="1" applyBorder="1" applyAlignment="1">
      <alignment horizontal="center" vertical="center" wrapText="1" shrinkToFit="1"/>
    </xf>
    <xf numFmtId="0" fontId="0" fillId="0" borderId="5" xfId="0" applyBorder="1" applyAlignment="1">
      <alignment horizontal="center" vertical="center" wrapText="1" shrinkToFit="1"/>
    </xf>
    <xf numFmtId="0" fontId="0" fillId="0" borderId="5" xfId="0" applyBorder="1" applyAlignment="1" applyProtection="1">
      <alignment horizontal="center" vertical="center" wrapText="1" shrinkToFit="1"/>
    </xf>
    <xf numFmtId="0" fontId="3" fillId="0" borderId="5" xfId="1" applyBorder="1" applyAlignment="1" applyProtection="1">
      <alignment horizontal="center" vertical="center" wrapText="1" shrinkToFit="1"/>
    </xf>
    <xf numFmtId="0" fontId="0" fillId="6" borderId="4" xfId="0" applyFill="1" applyBorder="1" applyAlignment="1" applyProtection="1">
      <alignment horizontal="center" vertical="center" wrapText="1" shrinkToFit="1"/>
    </xf>
    <xf numFmtId="0" fontId="0" fillId="6" borderId="2" xfId="0" applyFill="1" applyBorder="1" applyAlignment="1" applyProtection="1">
      <alignment horizontal="center" vertical="center" wrapText="1" shrinkToFit="1"/>
    </xf>
    <xf numFmtId="165" fontId="0" fillId="6" borderId="4" xfId="0" applyNumberFormat="1" applyFill="1" applyBorder="1" applyAlignment="1" applyProtection="1">
      <alignment horizontal="center" vertical="center" wrapText="1" shrinkToFit="1"/>
    </xf>
    <xf numFmtId="165" fontId="0" fillId="6" borderId="2" xfId="0" applyNumberFormat="1" applyFill="1" applyBorder="1" applyAlignment="1" applyProtection="1">
      <alignment horizontal="center" vertical="center" wrapText="1" shrinkToFit="1"/>
    </xf>
    <xf numFmtId="2" fontId="0" fillId="6" borderId="8" xfId="0" applyNumberFormat="1" applyFill="1" applyBorder="1" applyAlignment="1" applyProtection="1">
      <alignment horizontal="center" vertical="center" wrapText="1" shrinkToFit="1"/>
    </xf>
    <xf numFmtId="2" fontId="0" fillId="6" borderId="7" xfId="0" applyNumberFormat="1" applyFill="1" applyBorder="1" applyAlignment="1" applyProtection="1">
      <alignment horizontal="center" vertical="center" wrapText="1" shrinkToFit="1"/>
    </xf>
    <xf numFmtId="0" fontId="0" fillId="9" borderId="4" xfId="0" applyFill="1" applyBorder="1" applyAlignment="1" applyProtection="1">
      <alignment horizontal="center" vertical="center" wrapText="1" shrinkToFit="1"/>
    </xf>
    <xf numFmtId="0" fontId="0" fillId="9" borderId="2" xfId="0" applyFill="1" applyBorder="1" applyAlignment="1" applyProtection="1">
      <alignment horizontal="center" vertical="center" wrapText="1" shrinkToFit="1"/>
    </xf>
  </cellXfs>
  <cellStyles count="3">
    <cellStyle name="Hipervínculo" xfId="1" builtinId="8"/>
    <cellStyle name="Millares" xfId="2" builtinId="3"/>
    <cellStyle name="Normal" xfId="0" builtinId="0"/>
  </cellStyles>
  <dxfs count="4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122810230116583E-2"/>
          <c:y val="4.1761579347000762E-2"/>
          <c:w val="0.92624061527192825"/>
          <c:h val="0.91647684130599849"/>
        </c:manualLayout>
      </c:layout>
      <c:lineChart>
        <c:grouping val="standard"/>
        <c:varyColors val="0"/>
        <c:ser>
          <c:idx val="0"/>
          <c:order val="0"/>
          <c:tx>
            <c:strRef>
              <c:f>'sobre amortig'!$E$9</c:f>
              <c:strCache>
                <c:ptCount val="1"/>
                <c:pt idx="0">
                  <c:v>v(t) sobre amortiguado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'sobre amortig'!$B$10:$B$130</c:f>
              <c:numCache>
                <c:formatCode>0.000</c:formatCode>
                <c:ptCount val="1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1">
                  <c:v>5.0499999999999901</c:v>
                </c:pt>
                <c:pt idx="102">
                  <c:v>5.0999999999999899</c:v>
                </c:pt>
                <c:pt idx="103">
                  <c:v>5.1499999999999897</c:v>
                </c:pt>
                <c:pt idx="104">
                  <c:v>5.1999999999999895</c:v>
                </c:pt>
                <c:pt idx="105">
                  <c:v>5.2499999999999893</c:v>
                </c:pt>
                <c:pt idx="106">
                  <c:v>5.2999999999999892</c:v>
                </c:pt>
                <c:pt idx="107">
                  <c:v>5.349999999999989</c:v>
                </c:pt>
                <c:pt idx="108">
                  <c:v>5.3999999999999888</c:v>
                </c:pt>
                <c:pt idx="109">
                  <c:v>5.4499999999999886</c:v>
                </c:pt>
                <c:pt idx="110">
                  <c:v>5.4999999999999885</c:v>
                </c:pt>
                <c:pt idx="111">
                  <c:v>5.5499999999999883</c:v>
                </c:pt>
                <c:pt idx="112">
                  <c:v>5.5999999999999881</c:v>
                </c:pt>
                <c:pt idx="113">
                  <c:v>5.6499999999999879</c:v>
                </c:pt>
                <c:pt idx="114">
                  <c:v>5.6999999999999877</c:v>
                </c:pt>
                <c:pt idx="115">
                  <c:v>5.7499999999999876</c:v>
                </c:pt>
                <c:pt idx="116">
                  <c:v>5.7999999999999874</c:v>
                </c:pt>
                <c:pt idx="117">
                  <c:v>5.8499999999999872</c:v>
                </c:pt>
                <c:pt idx="118">
                  <c:v>5.899999999999987</c:v>
                </c:pt>
                <c:pt idx="119">
                  <c:v>5.9499999999999869</c:v>
                </c:pt>
                <c:pt idx="120">
                  <c:v>5.9999999999999867</c:v>
                </c:pt>
              </c:numCache>
            </c:numRef>
          </c:cat>
          <c:val>
            <c:numRef>
              <c:f>'sobre amortig'!$E$10:$E$130</c:f>
              <c:numCache>
                <c:formatCode>0.000</c:formatCode>
                <c:ptCount val="121"/>
                <c:pt idx="0">
                  <c:v>0</c:v>
                </c:pt>
                <c:pt idx="1">
                  <c:v>17.674000000000007</c:v>
                </c:pt>
                <c:pt idx="2">
                  <c:v>29.905999999999999</c:v>
                </c:pt>
                <c:pt idx="3">
                  <c:v>38.147000000000006</c:v>
                </c:pt>
                <c:pt idx="4">
                  <c:v>43.472999999999999</c:v>
                </c:pt>
                <c:pt idx="5">
                  <c:v>46.676000000000002</c:v>
                </c:pt>
                <c:pt idx="6">
                  <c:v>48.344000000000001</c:v>
                </c:pt>
                <c:pt idx="7">
                  <c:v>48.908000000000001</c:v>
                </c:pt>
                <c:pt idx="8">
                  <c:v>48.687000000000005</c:v>
                </c:pt>
                <c:pt idx="9">
                  <c:v>47.915999999999997</c:v>
                </c:pt>
                <c:pt idx="10">
                  <c:v>46.766999999999996</c:v>
                </c:pt>
                <c:pt idx="11">
                  <c:v>45.366</c:v>
                </c:pt>
                <c:pt idx="12">
                  <c:v>43.805</c:v>
                </c:pt>
                <c:pt idx="13">
                  <c:v>42.151999999999994</c:v>
                </c:pt>
                <c:pt idx="14">
                  <c:v>40.453000000000003</c:v>
                </c:pt>
                <c:pt idx="15">
                  <c:v>38.746000000000002</c:v>
                </c:pt>
                <c:pt idx="16">
                  <c:v>37.052999999999997</c:v>
                </c:pt>
                <c:pt idx="17">
                  <c:v>35.390999999999998</c:v>
                </c:pt>
                <c:pt idx="18">
                  <c:v>33.773000000000003</c:v>
                </c:pt>
                <c:pt idx="19">
                  <c:v>32.204999999999998</c:v>
                </c:pt>
                <c:pt idx="20">
                  <c:v>30.694000000000003</c:v>
                </c:pt>
                <c:pt idx="21">
                  <c:v>29.241</c:v>
                </c:pt>
                <c:pt idx="22">
                  <c:v>27.846999999999998</c:v>
                </c:pt>
                <c:pt idx="23">
                  <c:v>26.512</c:v>
                </c:pt>
                <c:pt idx="24">
                  <c:v>25.237000000000002</c:v>
                </c:pt>
                <c:pt idx="25">
                  <c:v>24.02</c:v>
                </c:pt>
                <c:pt idx="26">
                  <c:v>22.859000000000002</c:v>
                </c:pt>
                <c:pt idx="27">
                  <c:v>21.751000000000001</c:v>
                </c:pt>
                <c:pt idx="28">
                  <c:v>20.695</c:v>
                </c:pt>
                <c:pt idx="29">
                  <c:v>19.690000000000001</c:v>
                </c:pt>
                <c:pt idx="30">
                  <c:v>18.732999999999997</c:v>
                </c:pt>
                <c:pt idx="31">
                  <c:v>17.821000000000002</c:v>
                </c:pt>
                <c:pt idx="32">
                  <c:v>16.952999999999999</c:v>
                </c:pt>
                <c:pt idx="33">
                  <c:v>16.128</c:v>
                </c:pt>
                <c:pt idx="34">
                  <c:v>15.342000000000001</c:v>
                </c:pt>
                <c:pt idx="35">
                  <c:v>14.594999999999999</c:v>
                </c:pt>
                <c:pt idx="36">
                  <c:v>13.882999999999999</c:v>
                </c:pt>
                <c:pt idx="37">
                  <c:v>13.207000000000001</c:v>
                </c:pt>
                <c:pt idx="38">
                  <c:v>12.563000000000001</c:v>
                </c:pt>
                <c:pt idx="39">
                  <c:v>11.950000000000001</c:v>
                </c:pt>
                <c:pt idx="40">
                  <c:v>11.367000000000001</c:v>
                </c:pt>
                <c:pt idx="41">
                  <c:v>10.814</c:v>
                </c:pt>
                <c:pt idx="42">
                  <c:v>10.286</c:v>
                </c:pt>
                <c:pt idx="43">
                  <c:v>9.7850000000000001</c:v>
                </c:pt>
                <c:pt idx="44">
                  <c:v>9.3070000000000004</c:v>
                </c:pt>
                <c:pt idx="45">
                  <c:v>8.8539999999999992</c:v>
                </c:pt>
                <c:pt idx="46">
                  <c:v>8.4220000000000006</c:v>
                </c:pt>
                <c:pt idx="47">
                  <c:v>8.0109999999999992</c:v>
                </c:pt>
                <c:pt idx="48">
                  <c:v>7.62</c:v>
                </c:pt>
                <c:pt idx="49">
                  <c:v>7.2489999999999997</c:v>
                </c:pt>
                <c:pt idx="50">
                  <c:v>6.8949999999999996</c:v>
                </c:pt>
                <c:pt idx="51">
                  <c:v>6.5590000000000002</c:v>
                </c:pt>
                <c:pt idx="52">
                  <c:v>6.2389999999999999</c:v>
                </c:pt>
                <c:pt idx="53">
                  <c:v>5.9349999999999996</c:v>
                </c:pt>
                <c:pt idx="54">
                  <c:v>5.6449999999999996</c:v>
                </c:pt>
                <c:pt idx="55">
                  <c:v>5.37</c:v>
                </c:pt>
                <c:pt idx="56">
                  <c:v>5.1079999999999997</c:v>
                </c:pt>
                <c:pt idx="57">
                  <c:v>4.859</c:v>
                </c:pt>
                <c:pt idx="58">
                  <c:v>4.6219999999999999</c:v>
                </c:pt>
                <c:pt idx="59">
                  <c:v>4.3970000000000002</c:v>
                </c:pt>
                <c:pt idx="60">
                  <c:v>4.1820000000000004</c:v>
                </c:pt>
                <c:pt idx="61">
                  <c:v>3.9780000000000002</c:v>
                </c:pt>
                <c:pt idx="62">
                  <c:v>3.7839999999999998</c:v>
                </c:pt>
                <c:pt idx="63">
                  <c:v>3.6</c:v>
                </c:pt>
                <c:pt idx="64">
                  <c:v>3.4239999999999999</c:v>
                </c:pt>
                <c:pt idx="65">
                  <c:v>3.2570000000000001</c:v>
                </c:pt>
                <c:pt idx="66">
                  <c:v>3.0979999999999999</c:v>
                </c:pt>
                <c:pt idx="67">
                  <c:v>2.9470000000000001</c:v>
                </c:pt>
                <c:pt idx="68">
                  <c:v>2.8029999999999999</c:v>
                </c:pt>
                <c:pt idx="69">
                  <c:v>2.6669999999999998</c:v>
                </c:pt>
                <c:pt idx="70">
                  <c:v>2.5369999999999999</c:v>
                </c:pt>
                <c:pt idx="71">
                  <c:v>2.4129999999999998</c:v>
                </c:pt>
                <c:pt idx="72">
                  <c:v>2.2949999999999999</c:v>
                </c:pt>
                <c:pt idx="73">
                  <c:v>2.1829999999999998</c:v>
                </c:pt>
                <c:pt idx="74">
                  <c:v>2.077</c:v>
                </c:pt>
                <c:pt idx="75">
                  <c:v>1.9750000000000001</c:v>
                </c:pt>
                <c:pt idx="76">
                  <c:v>1.879</c:v>
                </c:pt>
                <c:pt idx="77">
                  <c:v>1.7869999999999999</c:v>
                </c:pt>
                <c:pt idx="78">
                  <c:v>1.7</c:v>
                </c:pt>
                <c:pt idx="79">
                  <c:v>1.617</c:v>
                </c:pt>
                <c:pt idx="80">
                  <c:v>1.5389999999999999</c:v>
                </c:pt>
                <c:pt idx="81">
                  <c:v>1.4630000000000001</c:v>
                </c:pt>
                <c:pt idx="82">
                  <c:v>1.3919999999999999</c:v>
                </c:pt>
                <c:pt idx="83">
                  <c:v>1.3240000000000001</c:v>
                </c:pt>
                <c:pt idx="84">
                  <c:v>1.26</c:v>
                </c:pt>
                <c:pt idx="85">
                  <c:v>1.198</c:v>
                </c:pt>
                <c:pt idx="86">
                  <c:v>1.1399999999999999</c:v>
                </c:pt>
                <c:pt idx="87">
                  <c:v>1.0840000000000001</c:v>
                </c:pt>
                <c:pt idx="88">
                  <c:v>1.0309999999999999</c:v>
                </c:pt>
                <c:pt idx="89">
                  <c:v>0.98099999999999998</c:v>
                </c:pt>
                <c:pt idx="90">
                  <c:v>0.93300000000000005</c:v>
                </c:pt>
                <c:pt idx="91">
                  <c:v>0.88800000000000001</c:v>
                </c:pt>
                <c:pt idx="92">
                  <c:v>0.84399999999999997</c:v>
                </c:pt>
                <c:pt idx="93">
                  <c:v>0.80300000000000005</c:v>
                </c:pt>
                <c:pt idx="94">
                  <c:v>0.76400000000000001</c:v>
                </c:pt>
                <c:pt idx="95">
                  <c:v>0.72699999999999998</c:v>
                </c:pt>
                <c:pt idx="96">
                  <c:v>0.69099999999999995</c:v>
                </c:pt>
                <c:pt idx="97">
                  <c:v>0.65800000000000003</c:v>
                </c:pt>
                <c:pt idx="98">
                  <c:v>0.626</c:v>
                </c:pt>
                <c:pt idx="99">
                  <c:v>0.59499999999999997</c:v>
                </c:pt>
                <c:pt idx="100">
                  <c:v>0.56599999999999995</c:v>
                </c:pt>
                <c:pt idx="101">
                  <c:v>0.53800000000000003</c:v>
                </c:pt>
                <c:pt idx="102">
                  <c:v>0.51200000000000001</c:v>
                </c:pt>
                <c:pt idx="103">
                  <c:v>0.48699999999999999</c:v>
                </c:pt>
                <c:pt idx="104">
                  <c:v>0.46300000000000002</c:v>
                </c:pt>
                <c:pt idx="105">
                  <c:v>0.441</c:v>
                </c:pt>
                <c:pt idx="106">
                  <c:v>0.41899999999999998</c:v>
                </c:pt>
                <c:pt idx="107">
                  <c:v>0.39900000000000002</c:v>
                </c:pt>
                <c:pt idx="108">
                  <c:v>0.379</c:v>
                </c:pt>
                <c:pt idx="109">
                  <c:v>0.36099999999999999</c:v>
                </c:pt>
                <c:pt idx="110">
                  <c:v>0.34300000000000003</c:v>
                </c:pt>
                <c:pt idx="111">
                  <c:v>0.32700000000000001</c:v>
                </c:pt>
                <c:pt idx="112">
                  <c:v>0.311</c:v>
                </c:pt>
                <c:pt idx="113">
                  <c:v>0.29499999999999998</c:v>
                </c:pt>
                <c:pt idx="114">
                  <c:v>0.28100000000000003</c:v>
                </c:pt>
                <c:pt idx="115">
                  <c:v>0.26700000000000002</c:v>
                </c:pt>
                <c:pt idx="116">
                  <c:v>0.254</c:v>
                </c:pt>
                <c:pt idx="117">
                  <c:v>0.24199999999999999</c:v>
                </c:pt>
                <c:pt idx="118">
                  <c:v>0.23</c:v>
                </c:pt>
                <c:pt idx="119">
                  <c:v>0.219</c:v>
                </c:pt>
                <c:pt idx="120">
                  <c:v>0.20799999999999999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C0-4BBB-AAD5-75D7C67D88FB}"/>
            </c:ext>
          </c:extLst>
        </c:ser>
        <c:ser>
          <c:idx val="1"/>
          <c:order val="1"/>
          <c:tx>
            <c:strRef>
              <c:f>'criticam amort'!$E$9</c:f>
              <c:strCache>
                <c:ptCount val="1"/>
                <c:pt idx="0">
                  <c:v>v(t) críticamente amortiguado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'sobre amortig'!$B$10:$B$130</c:f>
              <c:numCache>
                <c:formatCode>0.000</c:formatCode>
                <c:ptCount val="1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1">
                  <c:v>5.0499999999999901</c:v>
                </c:pt>
                <c:pt idx="102">
                  <c:v>5.0999999999999899</c:v>
                </c:pt>
                <c:pt idx="103">
                  <c:v>5.1499999999999897</c:v>
                </c:pt>
                <c:pt idx="104">
                  <c:v>5.1999999999999895</c:v>
                </c:pt>
                <c:pt idx="105">
                  <c:v>5.2499999999999893</c:v>
                </c:pt>
                <c:pt idx="106">
                  <c:v>5.2999999999999892</c:v>
                </c:pt>
                <c:pt idx="107">
                  <c:v>5.349999999999989</c:v>
                </c:pt>
                <c:pt idx="108">
                  <c:v>5.3999999999999888</c:v>
                </c:pt>
                <c:pt idx="109">
                  <c:v>5.4499999999999886</c:v>
                </c:pt>
                <c:pt idx="110">
                  <c:v>5.4999999999999885</c:v>
                </c:pt>
                <c:pt idx="111">
                  <c:v>5.5499999999999883</c:v>
                </c:pt>
                <c:pt idx="112">
                  <c:v>5.5999999999999881</c:v>
                </c:pt>
                <c:pt idx="113">
                  <c:v>5.6499999999999879</c:v>
                </c:pt>
                <c:pt idx="114">
                  <c:v>5.6999999999999877</c:v>
                </c:pt>
                <c:pt idx="115">
                  <c:v>5.7499999999999876</c:v>
                </c:pt>
                <c:pt idx="116">
                  <c:v>5.7999999999999874</c:v>
                </c:pt>
                <c:pt idx="117">
                  <c:v>5.8499999999999872</c:v>
                </c:pt>
                <c:pt idx="118">
                  <c:v>5.899999999999987</c:v>
                </c:pt>
                <c:pt idx="119">
                  <c:v>5.9499999999999869</c:v>
                </c:pt>
                <c:pt idx="120">
                  <c:v>5.9999999999999867</c:v>
                </c:pt>
              </c:numCache>
            </c:numRef>
          </c:cat>
          <c:val>
            <c:numRef>
              <c:f>'criticam amort'!$E$10:$E$130</c:f>
              <c:numCache>
                <c:formatCode>0.000</c:formatCode>
                <c:ptCount val="121"/>
                <c:pt idx="0">
                  <c:v>0</c:v>
                </c:pt>
                <c:pt idx="1">
                  <c:v>18.579000000000001</c:v>
                </c:pt>
                <c:pt idx="2">
                  <c:v>32.874000000000002</c:v>
                </c:pt>
                <c:pt idx="3">
                  <c:v>43.625</c:v>
                </c:pt>
                <c:pt idx="4">
                  <c:v>51.460999999999999</c:v>
                </c:pt>
                <c:pt idx="5">
                  <c:v>56.908999999999999</c:v>
                </c:pt>
                <c:pt idx="6">
                  <c:v>60.417999999999999</c:v>
                </c:pt>
                <c:pt idx="7">
                  <c:v>62.360999999999997</c:v>
                </c:pt>
                <c:pt idx="8">
                  <c:v>63.052</c:v>
                </c:pt>
                <c:pt idx="9">
                  <c:v>62.756</c:v>
                </c:pt>
                <c:pt idx="10">
                  <c:v>61.689</c:v>
                </c:pt>
                <c:pt idx="11">
                  <c:v>60.033999999999999</c:v>
                </c:pt>
                <c:pt idx="12">
                  <c:v>57.941000000000003</c:v>
                </c:pt>
                <c:pt idx="13">
                  <c:v>55.533000000000001</c:v>
                </c:pt>
                <c:pt idx="14">
                  <c:v>52.908999999999999</c:v>
                </c:pt>
                <c:pt idx="15">
                  <c:v>50.152999999999999</c:v>
                </c:pt>
                <c:pt idx="16">
                  <c:v>47.328000000000003</c:v>
                </c:pt>
                <c:pt idx="17">
                  <c:v>44.488999999999997</c:v>
                </c:pt>
                <c:pt idx="18">
                  <c:v>41.674999999999997</c:v>
                </c:pt>
                <c:pt idx="19">
                  <c:v>38.917999999999999</c:v>
                </c:pt>
                <c:pt idx="20">
                  <c:v>36.243000000000002</c:v>
                </c:pt>
                <c:pt idx="21">
                  <c:v>33.667999999999999</c:v>
                </c:pt>
                <c:pt idx="22">
                  <c:v>31.204999999999998</c:v>
                </c:pt>
                <c:pt idx="23">
                  <c:v>28.861999999999998</c:v>
                </c:pt>
                <c:pt idx="24">
                  <c:v>26.643999999999998</c:v>
                </c:pt>
                <c:pt idx="25">
                  <c:v>24.555</c:v>
                </c:pt>
                <c:pt idx="26">
                  <c:v>22.593</c:v>
                </c:pt>
                <c:pt idx="27">
                  <c:v>20.756</c:v>
                </c:pt>
                <c:pt idx="28">
                  <c:v>19.044</c:v>
                </c:pt>
                <c:pt idx="29">
                  <c:v>17.45</c:v>
                </c:pt>
                <c:pt idx="30">
                  <c:v>15.97</c:v>
                </c:pt>
                <c:pt idx="31">
                  <c:v>14.6</c:v>
                </c:pt>
                <c:pt idx="32">
                  <c:v>13.333</c:v>
                </c:pt>
                <c:pt idx="33">
                  <c:v>12.164999999999999</c:v>
                </c:pt>
                <c:pt idx="34">
                  <c:v>11.087999999999999</c:v>
                </c:pt>
                <c:pt idx="35">
                  <c:v>10.098000000000001</c:v>
                </c:pt>
                <c:pt idx="36">
                  <c:v>9.1890000000000001</c:v>
                </c:pt>
                <c:pt idx="37">
                  <c:v>8.3559999999999999</c:v>
                </c:pt>
                <c:pt idx="38">
                  <c:v>7.5919999999999996</c:v>
                </c:pt>
                <c:pt idx="39">
                  <c:v>6.8940000000000001</c:v>
                </c:pt>
                <c:pt idx="40">
                  <c:v>6.2549999999999999</c:v>
                </c:pt>
                <c:pt idx="41">
                  <c:v>5.6719999999999997</c:v>
                </c:pt>
                <c:pt idx="42">
                  <c:v>5.141</c:v>
                </c:pt>
                <c:pt idx="43">
                  <c:v>4.6559999999999997</c:v>
                </c:pt>
                <c:pt idx="44">
                  <c:v>4.2149999999999999</c:v>
                </c:pt>
                <c:pt idx="45">
                  <c:v>3.8140000000000001</c:v>
                </c:pt>
                <c:pt idx="46">
                  <c:v>3.4489999999999998</c:v>
                </c:pt>
                <c:pt idx="47">
                  <c:v>3.1179999999999999</c:v>
                </c:pt>
                <c:pt idx="48">
                  <c:v>2.8170000000000002</c:v>
                </c:pt>
                <c:pt idx="49">
                  <c:v>2.544</c:v>
                </c:pt>
                <c:pt idx="50">
                  <c:v>2.2970000000000002</c:v>
                </c:pt>
                <c:pt idx="51">
                  <c:v>2.073</c:v>
                </c:pt>
                <c:pt idx="52">
                  <c:v>1.87</c:v>
                </c:pt>
                <c:pt idx="53">
                  <c:v>1.6859999999999999</c:v>
                </c:pt>
                <c:pt idx="54">
                  <c:v>1.52</c:v>
                </c:pt>
                <c:pt idx="55">
                  <c:v>1.369</c:v>
                </c:pt>
                <c:pt idx="56">
                  <c:v>1.234</c:v>
                </c:pt>
                <c:pt idx="57">
                  <c:v>1.111</c:v>
                </c:pt>
                <c:pt idx="58">
                  <c:v>1</c:v>
                </c:pt>
                <c:pt idx="59">
                  <c:v>0.9</c:v>
                </c:pt>
                <c:pt idx="60">
                  <c:v>0.81</c:v>
                </c:pt>
                <c:pt idx="61">
                  <c:v>0.72799999999999998</c:v>
                </c:pt>
                <c:pt idx="62">
                  <c:v>0.65500000000000003</c:v>
                </c:pt>
                <c:pt idx="63">
                  <c:v>0.58899999999999997</c:v>
                </c:pt>
                <c:pt idx="64">
                  <c:v>0.52900000000000003</c:v>
                </c:pt>
                <c:pt idx="65">
                  <c:v>0.47499999999999998</c:v>
                </c:pt>
                <c:pt idx="66">
                  <c:v>0.42699999999999999</c:v>
                </c:pt>
                <c:pt idx="67">
                  <c:v>0.38400000000000001</c:v>
                </c:pt>
                <c:pt idx="68">
                  <c:v>0.34399999999999997</c:v>
                </c:pt>
                <c:pt idx="69">
                  <c:v>0.309</c:v>
                </c:pt>
                <c:pt idx="70">
                  <c:v>0.27700000000000002</c:v>
                </c:pt>
                <c:pt idx="71">
                  <c:v>0.249</c:v>
                </c:pt>
                <c:pt idx="72">
                  <c:v>0.223</c:v>
                </c:pt>
                <c:pt idx="73">
                  <c:v>0.2</c:v>
                </c:pt>
                <c:pt idx="74">
                  <c:v>0.18</c:v>
                </c:pt>
                <c:pt idx="75">
                  <c:v>0.161</c:v>
                </c:pt>
                <c:pt idx="76">
                  <c:v>0.14399999999999999</c:v>
                </c:pt>
                <c:pt idx="77">
                  <c:v>0.129</c:v>
                </c:pt>
                <c:pt idx="78">
                  <c:v>0.11600000000000001</c:v>
                </c:pt>
                <c:pt idx="79">
                  <c:v>0.104</c:v>
                </c:pt>
                <c:pt idx="80">
                  <c:v>9.2999999999999999E-2</c:v>
                </c:pt>
                <c:pt idx="81">
                  <c:v>8.3000000000000004E-2</c:v>
                </c:pt>
                <c:pt idx="82">
                  <c:v>7.4999999999999997E-2</c:v>
                </c:pt>
                <c:pt idx="83">
                  <c:v>6.7000000000000004E-2</c:v>
                </c:pt>
                <c:pt idx="84">
                  <c:v>0.06</c:v>
                </c:pt>
                <c:pt idx="85">
                  <c:v>5.3999999999999999E-2</c:v>
                </c:pt>
                <c:pt idx="86">
                  <c:v>4.8000000000000001E-2</c:v>
                </c:pt>
                <c:pt idx="87">
                  <c:v>4.2999999999999997E-2</c:v>
                </c:pt>
                <c:pt idx="88">
                  <c:v>3.7999999999999999E-2</c:v>
                </c:pt>
                <c:pt idx="89">
                  <c:v>3.4000000000000002E-2</c:v>
                </c:pt>
                <c:pt idx="90">
                  <c:v>3.1E-2</c:v>
                </c:pt>
                <c:pt idx="91">
                  <c:v>2.8000000000000001E-2</c:v>
                </c:pt>
                <c:pt idx="92">
                  <c:v>2.5000000000000001E-2</c:v>
                </c:pt>
                <c:pt idx="93">
                  <c:v>2.1999999999999999E-2</c:v>
                </c:pt>
                <c:pt idx="94">
                  <c:v>0.02</c:v>
                </c:pt>
                <c:pt idx="95">
                  <c:v>1.7999999999999999E-2</c:v>
                </c:pt>
                <c:pt idx="96">
                  <c:v>1.6E-2</c:v>
                </c:pt>
                <c:pt idx="97">
                  <c:v>1.4E-2</c:v>
                </c:pt>
                <c:pt idx="98">
                  <c:v>1.2999999999999999E-2</c:v>
                </c:pt>
                <c:pt idx="99">
                  <c:v>1.0999999999999999E-2</c:v>
                </c:pt>
                <c:pt idx="100">
                  <c:v>0.01</c:v>
                </c:pt>
                <c:pt idx="101">
                  <c:v>8.9999999999999993E-3</c:v>
                </c:pt>
                <c:pt idx="102">
                  <c:v>8.0000000000000002E-3</c:v>
                </c:pt>
                <c:pt idx="103">
                  <c:v>7.0000000000000001E-3</c:v>
                </c:pt>
                <c:pt idx="104">
                  <c:v>6.0000000000000001E-3</c:v>
                </c:pt>
                <c:pt idx="105">
                  <c:v>6.0000000000000001E-3</c:v>
                </c:pt>
                <c:pt idx="106">
                  <c:v>5.0000000000000001E-3</c:v>
                </c:pt>
                <c:pt idx="107">
                  <c:v>5.0000000000000001E-3</c:v>
                </c:pt>
                <c:pt idx="108">
                  <c:v>4.0000000000000001E-3</c:v>
                </c:pt>
                <c:pt idx="109">
                  <c:v>4.0000000000000001E-3</c:v>
                </c:pt>
                <c:pt idx="110">
                  <c:v>3.0000000000000001E-3</c:v>
                </c:pt>
                <c:pt idx="111">
                  <c:v>3.0000000000000001E-3</c:v>
                </c:pt>
                <c:pt idx="112">
                  <c:v>3.0000000000000001E-3</c:v>
                </c:pt>
                <c:pt idx="113">
                  <c:v>2E-3</c:v>
                </c:pt>
                <c:pt idx="114">
                  <c:v>2E-3</c:v>
                </c:pt>
                <c:pt idx="115">
                  <c:v>2E-3</c:v>
                </c:pt>
                <c:pt idx="116">
                  <c:v>2E-3</c:v>
                </c:pt>
                <c:pt idx="117">
                  <c:v>1E-3</c:v>
                </c:pt>
                <c:pt idx="118">
                  <c:v>1E-3</c:v>
                </c:pt>
                <c:pt idx="119">
                  <c:v>1E-3</c:v>
                </c:pt>
                <c:pt idx="120">
                  <c:v>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C0-4BBB-AAD5-75D7C67D88FB}"/>
            </c:ext>
          </c:extLst>
        </c:ser>
        <c:ser>
          <c:idx val="2"/>
          <c:order val="2"/>
          <c:tx>
            <c:strRef>
              <c:f>'sub amortiguado'!$E$9:$E$9</c:f>
              <c:strCache>
                <c:ptCount val="1"/>
                <c:pt idx="0">
                  <c:v>v(t) sub amortiguado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'sobre amortig'!$B$10:$B$130</c:f>
              <c:numCache>
                <c:formatCode>0.000</c:formatCode>
                <c:ptCount val="1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1">
                  <c:v>5.0499999999999901</c:v>
                </c:pt>
                <c:pt idx="102">
                  <c:v>5.0999999999999899</c:v>
                </c:pt>
                <c:pt idx="103">
                  <c:v>5.1499999999999897</c:v>
                </c:pt>
                <c:pt idx="104">
                  <c:v>5.1999999999999895</c:v>
                </c:pt>
                <c:pt idx="105">
                  <c:v>5.2499999999999893</c:v>
                </c:pt>
                <c:pt idx="106">
                  <c:v>5.2999999999999892</c:v>
                </c:pt>
                <c:pt idx="107">
                  <c:v>5.349999999999989</c:v>
                </c:pt>
                <c:pt idx="108">
                  <c:v>5.3999999999999888</c:v>
                </c:pt>
                <c:pt idx="109">
                  <c:v>5.4499999999999886</c:v>
                </c:pt>
                <c:pt idx="110">
                  <c:v>5.4999999999999885</c:v>
                </c:pt>
                <c:pt idx="111">
                  <c:v>5.5499999999999883</c:v>
                </c:pt>
                <c:pt idx="112">
                  <c:v>5.5999999999999881</c:v>
                </c:pt>
                <c:pt idx="113">
                  <c:v>5.6499999999999879</c:v>
                </c:pt>
                <c:pt idx="114">
                  <c:v>5.6999999999999877</c:v>
                </c:pt>
                <c:pt idx="115">
                  <c:v>5.7499999999999876</c:v>
                </c:pt>
                <c:pt idx="116">
                  <c:v>5.7999999999999874</c:v>
                </c:pt>
                <c:pt idx="117">
                  <c:v>5.8499999999999872</c:v>
                </c:pt>
                <c:pt idx="118">
                  <c:v>5.899999999999987</c:v>
                </c:pt>
                <c:pt idx="119">
                  <c:v>5.9499999999999869</c:v>
                </c:pt>
                <c:pt idx="120">
                  <c:v>5.9999999999999867</c:v>
                </c:pt>
              </c:numCache>
            </c:numRef>
          </c:cat>
          <c:val>
            <c:numRef>
              <c:f>'sub amortiguado'!$E$10:$E$130</c:f>
              <c:numCache>
                <c:formatCode>0.000</c:formatCode>
                <c:ptCount val="121"/>
                <c:pt idx="0">
                  <c:v>0</c:v>
                </c:pt>
                <c:pt idx="1">
                  <c:v>20.945</c:v>
                </c:pt>
                <c:pt idx="2">
                  <c:v>41.573</c:v>
                </c:pt>
                <c:pt idx="3">
                  <c:v>61.573</c:v>
                </c:pt>
                <c:pt idx="4">
                  <c:v>80.646000000000001</c:v>
                </c:pt>
                <c:pt idx="5">
                  <c:v>98.507999999999996</c:v>
                </c:pt>
                <c:pt idx="6">
                  <c:v>114.89</c:v>
                </c:pt>
                <c:pt idx="7">
                  <c:v>129.548</c:v>
                </c:pt>
                <c:pt idx="8">
                  <c:v>142.262</c:v>
                </c:pt>
                <c:pt idx="9">
                  <c:v>152.84200000000001</c:v>
                </c:pt>
                <c:pt idx="10">
                  <c:v>161.131</c:v>
                </c:pt>
                <c:pt idx="11">
                  <c:v>167.00399999999999</c:v>
                </c:pt>
                <c:pt idx="12">
                  <c:v>170.374</c:v>
                </c:pt>
                <c:pt idx="13">
                  <c:v>171.191</c:v>
                </c:pt>
                <c:pt idx="14">
                  <c:v>169.44399999999999</c:v>
                </c:pt>
                <c:pt idx="15">
                  <c:v>165.15899999999999</c:v>
                </c:pt>
                <c:pt idx="16">
                  <c:v>158.40100000000001</c:v>
                </c:pt>
                <c:pt idx="17">
                  <c:v>149.27199999999999</c:v>
                </c:pt>
                <c:pt idx="18">
                  <c:v>137.90799999999999</c:v>
                </c:pt>
                <c:pt idx="19">
                  <c:v>124.48099999999999</c:v>
                </c:pt>
                <c:pt idx="20">
                  <c:v>109.19199999999999</c:v>
                </c:pt>
                <c:pt idx="21">
                  <c:v>92.27</c:v>
                </c:pt>
                <c:pt idx="22">
                  <c:v>73.97</c:v>
                </c:pt>
                <c:pt idx="23">
                  <c:v>54.566000000000003</c:v>
                </c:pt>
                <c:pt idx="24">
                  <c:v>34.348999999999997</c:v>
                </c:pt>
                <c:pt idx="25">
                  <c:v>13.621</c:v>
                </c:pt>
                <c:pt idx="26">
                  <c:v>-7.3070000000000004</c:v>
                </c:pt>
                <c:pt idx="27">
                  <c:v>-28.12</c:v>
                </c:pt>
                <c:pt idx="28">
                  <c:v>-48.508000000000003</c:v>
                </c:pt>
                <c:pt idx="29">
                  <c:v>-68.165999999999997</c:v>
                </c:pt>
                <c:pt idx="30">
                  <c:v>-86.796999999999997</c:v>
                </c:pt>
                <c:pt idx="31">
                  <c:v>-104.125</c:v>
                </c:pt>
                <c:pt idx="32">
                  <c:v>-119.89</c:v>
                </c:pt>
                <c:pt idx="33">
                  <c:v>-133.85499999999999</c:v>
                </c:pt>
                <c:pt idx="34">
                  <c:v>-145.81200000000001</c:v>
                </c:pt>
                <c:pt idx="35">
                  <c:v>-155.58199999999999</c:v>
                </c:pt>
                <c:pt idx="36">
                  <c:v>-163.02000000000001</c:v>
                </c:pt>
                <c:pt idx="37">
                  <c:v>-168.01400000000001</c:v>
                </c:pt>
                <c:pt idx="38">
                  <c:v>-170.49100000000001</c:v>
                </c:pt>
                <c:pt idx="39">
                  <c:v>-170.41300000000001</c:v>
                </c:pt>
                <c:pt idx="40">
                  <c:v>-167.78200000000001</c:v>
                </c:pt>
                <c:pt idx="41">
                  <c:v>-162.63900000000001</c:v>
                </c:pt>
                <c:pt idx="42">
                  <c:v>-155.06</c:v>
                </c:pt>
                <c:pt idx="43">
                  <c:v>-145.16</c:v>
                </c:pt>
                <c:pt idx="44">
                  <c:v>-133.08799999999999</c:v>
                </c:pt>
                <c:pt idx="45">
                  <c:v>-119.024</c:v>
                </c:pt>
                <c:pt idx="46">
                  <c:v>-103.181</c:v>
                </c:pt>
                <c:pt idx="47">
                  <c:v>-85.795000000000002</c:v>
                </c:pt>
                <c:pt idx="48">
                  <c:v>-67.128</c:v>
                </c:pt>
                <c:pt idx="49">
                  <c:v>-47.46</c:v>
                </c:pt>
                <c:pt idx="50">
                  <c:v>-27.084</c:v>
                </c:pt>
                <c:pt idx="51">
                  <c:v>-6.3070000000000004</c:v>
                </c:pt>
                <c:pt idx="52">
                  <c:v>14.56</c:v>
                </c:pt>
                <c:pt idx="53">
                  <c:v>35.204999999999998</c:v>
                </c:pt>
                <c:pt idx="54">
                  <c:v>55.317999999999998</c:v>
                </c:pt>
                <c:pt idx="55">
                  <c:v>74.597999999999999</c:v>
                </c:pt>
                <c:pt idx="56">
                  <c:v>92.756</c:v>
                </c:pt>
                <c:pt idx="57">
                  <c:v>109.52200000000001</c:v>
                </c:pt>
                <c:pt idx="58">
                  <c:v>124.643</c:v>
                </c:pt>
                <c:pt idx="59">
                  <c:v>137.89400000000001</c:v>
                </c:pt>
                <c:pt idx="60">
                  <c:v>149.07599999999999</c:v>
                </c:pt>
                <c:pt idx="61">
                  <c:v>158.023</c:v>
                </c:pt>
                <c:pt idx="62">
                  <c:v>164.601</c:v>
                </c:pt>
                <c:pt idx="63">
                  <c:v>168.71199999999999</c:v>
                </c:pt>
                <c:pt idx="64">
                  <c:v>170.29499999999999</c:v>
                </c:pt>
                <c:pt idx="65">
                  <c:v>169.327</c:v>
                </c:pt>
                <c:pt idx="66">
                  <c:v>165.822</c:v>
                </c:pt>
                <c:pt idx="67">
                  <c:v>159.834</c:v>
                </c:pt>
                <c:pt idx="68">
                  <c:v>151.453</c:v>
                </c:pt>
                <c:pt idx="69">
                  <c:v>140.80500000000001</c:v>
                </c:pt>
                <c:pt idx="70">
                  <c:v>128.05000000000001</c:v>
                </c:pt>
                <c:pt idx="71">
                  <c:v>113.38</c:v>
                </c:pt>
                <c:pt idx="72">
                  <c:v>97.013999999999996</c:v>
                </c:pt>
                <c:pt idx="73">
                  <c:v>79.198999999999998</c:v>
                </c:pt>
                <c:pt idx="74">
                  <c:v>60.201000000000001</c:v>
                </c:pt>
                <c:pt idx="75">
                  <c:v>40.305</c:v>
                </c:pt>
                <c:pt idx="76">
                  <c:v>19.809000000000001</c:v>
                </c:pt>
                <c:pt idx="77">
                  <c:v>-0.97899999999999998</c:v>
                </c:pt>
                <c:pt idx="78">
                  <c:v>-21.748000000000001</c:v>
                </c:pt>
                <c:pt idx="79">
                  <c:v>-42.186</c:v>
                </c:pt>
                <c:pt idx="80">
                  <c:v>-61.988999999999997</c:v>
                </c:pt>
                <c:pt idx="81">
                  <c:v>-80.858999999999995</c:v>
                </c:pt>
                <c:pt idx="82">
                  <c:v>-98.513000000000005</c:v>
                </c:pt>
                <c:pt idx="83">
                  <c:v>-114.68899999999999</c:v>
                </c:pt>
                <c:pt idx="84">
                  <c:v>-129.142</c:v>
                </c:pt>
                <c:pt idx="85">
                  <c:v>-141.65899999999999</c:v>
                </c:pt>
                <c:pt idx="86">
                  <c:v>-152.05000000000001</c:v>
                </c:pt>
                <c:pt idx="87">
                  <c:v>-160.16200000000001</c:v>
                </c:pt>
                <c:pt idx="88">
                  <c:v>-165.87299999999999</c:v>
                </c:pt>
                <c:pt idx="89">
                  <c:v>-169.09800000000001</c:v>
                </c:pt>
                <c:pt idx="90">
                  <c:v>-169.78899999999999</c:v>
                </c:pt>
                <c:pt idx="91">
                  <c:v>-167.93700000000001</c:v>
                </c:pt>
                <c:pt idx="92">
                  <c:v>-163.56899999999999</c:v>
                </c:pt>
                <c:pt idx="93">
                  <c:v>-156.75299999999999</c:v>
                </c:pt>
                <c:pt idx="94">
                  <c:v>-147.589</c:v>
                </c:pt>
                <c:pt idx="95">
                  <c:v>-136.21700000000001</c:v>
                </c:pt>
                <c:pt idx="96">
                  <c:v>-122.806</c:v>
                </c:pt>
                <c:pt idx="97">
                  <c:v>-107.559</c:v>
                </c:pt>
                <c:pt idx="98">
                  <c:v>-90.703999999999994</c:v>
                </c:pt>
                <c:pt idx="99">
                  <c:v>-72.492999999999995</c:v>
                </c:pt>
                <c:pt idx="100">
                  <c:v>-53.201000000000001</c:v>
                </c:pt>
                <c:pt idx="101">
                  <c:v>-33.115000000000002</c:v>
                </c:pt>
                <c:pt idx="102">
                  <c:v>-12.538</c:v>
                </c:pt>
                <c:pt idx="103">
                  <c:v>8.2230000000000008</c:v>
                </c:pt>
                <c:pt idx="104">
                  <c:v>28.856000000000002</c:v>
                </c:pt>
                <c:pt idx="105">
                  <c:v>49.052999999999997</c:v>
                </c:pt>
                <c:pt idx="106">
                  <c:v>68.510000000000005</c:v>
                </c:pt>
                <c:pt idx="107">
                  <c:v>86.938000000000002</c:v>
                </c:pt>
                <c:pt idx="108">
                  <c:v>104.059</c:v>
                </c:pt>
                <c:pt idx="109">
                  <c:v>119.617</c:v>
                </c:pt>
                <c:pt idx="110">
                  <c:v>133.381</c:v>
                </c:pt>
                <c:pt idx="111">
                  <c:v>145.14400000000001</c:v>
                </c:pt>
                <c:pt idx="112">
                  <c:v>154.72999999999999</c:v>
                </c:pt>
                <c:pt idx="113">
                  <c:v>161.99600000000001</c:v>
                </c:pt>
                <c:pt idx="114">
                  <c:v>166.834</c:v>
                </c:pt>
                <c:pt idx="115">
                  <c:v>169.172</c:v>
                </c:pt>
                <c:pt idx="116">
                  <c:v>168.97499999999999</c:v>
                </c:pt>
                <c:pt idx="117">
                  <c:v>166.24700000000001</c:v>
                </c:pt>
                <c:pt idx="118">
                  <c:v>161.03</c:v>
                </c:pt>
                <c:pt idx="119">
                  <c:v>153.40100000000001</c:v>
                </c:pt>
                <c:pt idx="120">
                  <c:v>143.476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C0-4BBB-AAD5-75D7C67D8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1779248"/>
        <c:axId val="311779808"/>
      </c:lineChart>
      <c:catAx>
        <c:axId val="311779248"/>
        <c:scaling>
          <c:orientation val="minMax"/>
        </c:scaling>
        <c:delete val="0"/>
        <c:axPos val="b"/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1779808"/>
        <c:crosses val="autoZero"/>
        <c:auto val="1"/>
        <c:lblAlgn val="ctr"/>
        <c:lblOffset val="100"/>
        <c:noMultiLvlLbl val="0"/>
      </c:catAx>
      <c:valAx>
        <c:axId val="31177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1779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823374349539415"/>
          <c:y val="8.7582156375871245E-2"/>
          <c:w val="0.21693890007935054"/>
          <c:h val="0.192199522895628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Circuito</a:t>
            </a:r>
            <a:r>
              <a:rPr lang="en-US" baseline="0"/>
              <a:t> RLC sin fuentes </a:t>
            </a:r>
            <a:r>
              <a:rPr lang="en-US"/>
              <a:t>sobre amortiguado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'sobre amortig'!$E$9</c:f>
              <c:strCache>
                <c:ptCount val="1"/>
                <c:pt idx="0">
                  <c:v>v(t) sobre amortiguado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'sobre amortig'!$B$10:$B$130</c:f>
              <c:numCache>
                <c:formatCode>0.000</c:formatCode>
                <c:ptCount val="1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1">
                  <c:v>5.0499999999999901</c:v>
                </c:pt>
                <c:pt idx="102">
                  <c:v>5.0999999999999899</c:v>
                </c:pt>
                <c:pt idx="103">
                  <c:v>5.1499999999999897</c:v>
                </c:pt>
                <c:pt idx="104">
                  <c:v>5.1999999999999895</c:v>
                </c:pt>
                <c:pt idx="105">
                  <c:v>5.2499999999999893</c:v>
                </c:pt>
                <c:pt idx="106">
                  <c:v>5.2999999999999892</c:v>
                </c:pt>
                <c:pt idx="107">
                  <c:v>5.349999999999989</c:v>
                </c:pt>
                <c:pt idx="108">
                  <c:v>5.3999999999999888</c:v>
                </c:pt>
                <c:pt idx="109">
                  <c:v>5.4499999999999886</c:v>
                </c:pt>
                <c:pt idx="110">
                  <c:v>5.4999999999999885</c:v>
                </c:pt>
                <c:pt idx="111">
                  <c:v>5.5499999999999883</c:v>
                </c:pt>
                <c:pt idx="112">
                  <c:v>5.5999999999999881</c:v>
                </c:pt>
                <c:pt idx="113">
                  <c:v>5.6499999999999879</c:v>
                </c:pt>
                <c:pt idx="114">
                  <c:v>5.6999999999999877</c:v>
                </c:pt>
                <c:pt idx="115">
                  <c:v>5.7499999999999876</c:v>
                </c:pt>
                <c:pt idx="116">
                  <c:v>5.7999999999999874</c:v>
                </c:pt>
                <c:pt idx="117">
                  <c:v>5.8499999999999872</c:v>
                </c:pt>
                <c:pt idx="118">
                  <c:v>5.899999999999987</c:v>
                </c:pt>
                <c:pt idx="119">
                  <c:v>5.9499999999999869</c:v>
                </c:pt>
                <c:pt idx="120">
                  <c:v>5.9999999999999867</c:v>
                </c:pt>
              </c:numCache>
            </c:numRef>
          </c:cat>
          <c:val>
            <c:numRef>
              <c:f>'sobre amortig'!$E$10:$E$130</c:f>
              <c:numCache>
                <c:formatCode>0.000</c:formatCode>
                <c:ptCount val="121"/>
                <c:pt idx="0">
                  <c:v>0</c:v>
                </c:pt>
                <c:pt idx="1">
                  <c:v>17.674000000000007</c:v>
                </c:pt>
                <c:pt idx="2">
                  <c:v>29.905999999999999</c:v>
                </c:pt>
                <c:pt idx="3">
                  <c:v>38.147000000000006</c:v>
                </c:pt>
                <c:pt idx="4">
                  <c:v>43.472999999999999</c:v>
                </c:pt>
                <c:pt idx="5">
                  <c:v>46.676000000000002</c:v>
                </c:pt>
                <c:pt idx="6">
                  <c:v>48.344000000000001</c:v>
                </c:pt>
                <c:pt idx="7">
                  <c:v>48.908000000000001</c:v>
                </c:pt>
                <c:pt idx="8">
                  <c:v>48.687000000000005</c:v>
                </c:pt>
                <c:pt idx="9">
                  <c:v>47.915999999999997</c:v>
                </c:pt>
                <c:pt idx="10">
                  <c:v>46.766999999999996</c:v>
                </c:pt>
                <c:pt idx="11">
                  <c:v>45.366</c:v>
                </c:pt>
                <c:pt idx="12">
                  <c:v>43.805</c:v>
                </c:pt>
                <c:pt idx="13">
                  <c:v>42.151999999999994</c:v>
                </c:pt>
                <c:pt idx="14">
                  <c:v>40.453000000000003</c:v>
                </c:pt>
                <c:pt idx="15">
                  <c:v>38.746000000000002</c:v>
                </c:pt>
                <c:pt idx="16">
                  <c:v>37.052999999999997</c:v>
                </c:pt>
                <c:pt idx="17">
                  <c:v>35.390999999999998</c:v>
                </c:pt>
                <c:pt idx="18">
                  <c:v>33.773000000000003</c:v>
                </c:pt>
                <c:pt idx="19">
                  <c:v>32.204999999999998</c:v>
                </c:pt>
                <c:pt idx="20">
                  <c:v>30.694000000000003</c:v>
                </c:pt>
                <c:pt idx="21">
                  <c:v>29.241</c:v>
                </c:pt>
                <c:pt idx="22">
                  <c:v>27.846999999999998</c:v>
                </c:pt>
                <c:pt idx="23">
                  <c:v>26.512</c:v>
                </c:pt>
                <c:pt idx="24">
                  <c:v>25.237000000000002</c:v>
                </c:pt>
                <c:pt idx="25">
                  <c:v>24.02</c:v>
                </c:pt>
                <c:pt idx="26">
                  <c:v>22.859000000000002</c:v>
                </c:pt>
                <c:pt idx="27">
                  <c:v>21.751000000000001</c:v>
                </c:pt>
                <c:pt idx="28">
                  <c:v>20.695</c:v>
                </c:pt>
                <c:pt idx="29">
                  <c:v>19.690000000000001</c:v>
                </c:pt>
                <c:pt idx="30">
                  <c:v>18.732999999999997</c:v>
                </c:pt>
                <c:pt idx="31">
                  <c:v>17.821000000000002</c:v>
                </c:pt>
                <c:pt idx="32">
                  <c:v>16.952999999999999</c:v>
                </c:pt>
                <c:pt idx="33">
                  <c:v>16.128</c:v>
                </c:pt>
                <c:pt idx="34">
                  <c:v>15.342000000000001</c:v>
                </c:pt>
                <c:pt idx="35">
                  <c:v>14.594999999999999</c:v>
                </c:pt>
                <c:pt idx="36">
                  <c:v>13.882999999999999</c:v>
                </c:pt>
                <c:pt idx="37">
                  <c:v>13.207000000000001</c:v>
                </c:pt>
                <c:pt idx="38">
                  <c:v>12.563000000000001</c:v>
                </c:pt>
                <c:pt idx="39">
                  <c:v>11.950000000000001</c:v>
                </c:pt>
                <c:pt idx="40">
                  <c:v>11.367000000000001</c:v>
                </c:pt>
                <c:pt idx="41">
                  <c:v>10.814</c:v>
                </c:pt>
                <c:pt idx="42">
                  <c:v>10.286</c:v>
                </c:pt>
                <c:pt idx="43">
                  <c:v>9.7850000000000001</c:v>
                </c:pt>
                <c:pt idx="44">
                  <c:v>9.3070000000000004</c:v>
                </c:pt>
                <c:pt idx="45">
                  <c:v>8.8539999999999992</c:v>
                </c:pt>
                <c:pt idx="46">
                  <c:v>8.4220000000000006</c:v>
                </c:pt>
                <c:pt idx="47">
                  <c:v>8.0109999999999992</c:v>
                </c:pt>
                <c:pt idx="48">
                  <c:v>7.62</c:v>
                </c:pt>
                <c:pt idx="49">
                  <c:v>7.2489999999999997</c:v>
                </c:pt>
                <c:pt idx="50">
                  <c:v>6.8949999999999996</c:v>
                </c:pt>
                <c:pt idx="51">
                  <c:v>6.5590000000000002</c:v>
                </c:pt>
                <c:pt idx="52">
                  <c:v>6.2389999999999999</c:v>
                </c:pt>
                <c:pt idx="53">
                  <c:v>5.9349999999999996</c:v>
                </c:pt>
                <c:pt idx="54">
                  <c:v>5.6449999999999996</c:v>
                </c:pt>
                <c:pt idx="55">
                  <c:v>5.37</c:v>
                </c:pt>
                <c:pt idx="56">
                  <c:v>5.1079999999999997</c:v>
                </c:pt>
                <c:pt idx="57">
                  <c:v>4.859</c:v>
                </c:pt>
                <c:pt idx="58">
                  <c:v>4.6219999999999999</c:v>
                </c:pt>
                <c:pt idx="59">
                  <c:v>4.3970000000000002</c:v>
                </c:pt>
                <c:pt idx="60">
                  <c:v>4.1820000000000004</c:v>
                </c:pt>
                <c:pt idx="61">
                  <c:v>3.9780000000000002</c:v>
                </c:pt>
                <c:pt idx="62">
                  <c:v>3.7839999999999998</c:v>
                </c:pt>
                <c:pt idx="63">
                  <c:v>3.6</c:v>
                </c:pt>
                <c:pt idx="64">
                  <c:v>3.4239999999999999</c:v>
                </c:pt>
                <c:pt idx="65">
                  <c:v>3.2570000000000001</c:v>
                </c:pt>
                <c:pt idx="66">
                  <c:v>3.0979999999999999</c:v>
                </c:pt>
                <c:pt idx="67">
                  <c:v>2.9470000000000001</c:v>
                </c:pt>
                <c:pt idx="68">
                  <c:v>2.8029999999999999</c:v>
                </c:pt>
                <c:pt idx="69">
                  <c:v>2.6669999999999998</c:v>
                </c:pt>
                <c:pt idx="70">
                  <c:v>2.5369999999999999</c:v>
                </c:pt>
                <c:pt idx="71">
                  <c:v>2.4129999999999998</c:v>
                </c:pt>
                <c:pt idx="72">
                  <c:v>2.2949999999999999</c:v>
                </c:pt>
                <c:pt idx="73">
                  <c:v>2.1829999999999998</c:v>
                </c:pt>
                <c:pt idx="74">
                  <c:v>2.077</c:v>
                </c:pt>
                <c:pt idx="75">
                  <c:v>1.9750000000000001</c:v>
                </c:pt>
                <c:pt idx="76">
                  <c:v>1.879</c:v>
                </c:pt>
                <c:pt idx="77">
                  <c:v>1.7869999999999999</c:v>
                </c:pt>
                <c:pt idx="78">
                  <c:v>1.7</c:v>
                </c:pt>
                <c:pt idx="79">
                  <c:v>1.617</c:v>
                </c:pt>
                <c:pt idx="80">
                  <c:v>1.5389999999999999</c:v>
                </c:pt>
                <c:pt idx="81">
                  <c:v>1.4630000000000001</c:v>
                </c:pt>
                <c:pt idx="82">
                  <c:v>1.3919999999999999</c:v>
                </c:pt>
                <c:pt idx="83">
                  <c:v>1.3240000000000001</c:v>
                </c:pt>
                <c:pt idx="84">
                  <c:v>1.26</c:v>
                </c:pt>
                <c:pt idx="85">
                  <c:v>1.198</c:v>
                </c:pt>
                <c:pt idx="86">
                  <c:v>1.1399999999999999</c:v>
                </c:pt>
                <c:pt idx="87">
                  <c:v>1.0840000000000001</c:v>
                </c:pt>
                <c:pt idx="88">
                  <c:v>1.0309999999999999</c:v>
                </c:pt>
                <c:pt idx="89">
                  <c:v>0.98099999999999998</c:v>
                </c:pt>
                <c:pt idx="90">
                  <c:v>0.93300000000000005</c:v>
                </c:pt>
                <c:pt idx="91">
                  <c:v>0.88800000000000001</c:v>
                </c:pt>
                <c:pt idx="92">
                  <c:v>0.84399999999999997</c:v>
                </c:pt>
                <c:pt idx="93">
                  <c:v>0.80300000000000005</c:v>
                </c:pt>
                <c:pt idx="94">
                  <c:v>0.76400000000000001</c:v>
                </c:pt>
                <c:pt idx="95">
                  <c:v>0.72699999999999998</c:v>
                </c:pt>
                <c:pt idx="96">
                  <c:v>0.69099999999999995</c:v>
                </c:pt>
                <c:pt idx="97">
                  <c:v>0.65800000000000003</c:v>
                </c:pt>
                <c:pt idx="98">
                  <c:v>0.626</c:v>
                </c:pt>
                <c:pt idx="99">
                  <c:v>0.59499999999999997</c:v>
                </c:pt>
                <c:pt idx="100">
                  <c:v>0.56599999999999995</c:v>
                </c:pt>
                <c:pt idx="101">
                  <c:v>0.53800000000000003</c:v>
                </c:pt>
                <c:pt idx="102">
                  <c:v>0.51200000000000001</c:v>
                </c:pt>
                <c:pt idx="103">
                  <c:v>0.48699999999999999</c:v>
                </c:pt>
                <c:pt idx="104">
                  <c:v>0.46300000000000002</c:v>
                </c:pt>
                <c:pt idx="105">
                  <c:v>0.441</c:v>
                </c:pt>
                <c:pt idx="106">
                  <c:v>0.41899999999999998</c:v>
                </c:pt>
                <c:pt idx="107">
                  <c:v>0.39900000000000002</c:v>
                </c:pt>
                <c:pt idx="108">
                  <c:v>0.379</c:v>
                </c:pt>
                <c:pt idx="109">
                  <c:v>0.36099999999999999</c:v>
                </c:pt>
                <c:pt idx="110">
                  <c:v>0.34300000000000003</c:v>
                </c:pt>
                <c:pt idx="111">
                  <c:v>0.32700000000000001</c:v>
                </c:pt>
                <c:pt idx="112">
                  <c:v>0.311</c:v>
                </c:pt>
                <c:pt idx="113">
                  <c:v>0.29499999999999998</c:v>
                </c:pt>
                <c:pt idx="114">
                  <c:v>0.28100000000000003</c:v>
                </c:pt>
                <c:pt idx="115">
                  <c:v>0.26700000000000002</c:v>
                </c:pt>
                <c:pt idx="116">
                  <c:v>0.254</c:v>
                </c:pt>
                <c:pt idx="117">
                  <c:v>0.24199999999999999</c:v>
                </c:pt>
                <c:pt idx="118">
                  <c:v>0.23</c:v>
                </c:pt>
                <c:pt idx="119">
                  <c:v>0.219</c:v>
                </c:pt>
                <c:pt idx="120">
                  <c:v>0.20799999999999999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CC-4884-99E5-82A3D0462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203360"/>
        <c:axId val="317203920"/>
      </c:lineChart>
      <c:catAx>
        <c:axId val="317203360"/>
        <c:scaling>
          <c:orientation val="minMax"/>
        </c:scaling>
        <c:delete val="0"/>
        <c:axPos val="b"/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7203920"/>
        <c:crosses val="autoZero"/>
        <c:auto val="1"/>
        <c:lblAlgn val="ctr"/>
        <c:lblOffset val="100"/>
        <c:noMultiLvlLbl val="0"/>
      </c:catAx>
      <c:valAx>
        <c:axId val="317203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720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Circuito</a:t>
            </a:r>
            <a:r>
              <a:rPr lang="en-US" baseline="0"/>
              <a:t> RLC sin fuentes </a:t>
            </a:r>
            <a:r>
              <a:rPr lang="en-US"/>
              <a:t>críticamente amortiguado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'criticam amort'!$E$9</c:f>
              <c:strCache>
                <c:ptCount val="1"/>
                <c:pt idx="0">
                  <c:v>v(t) críticamente amortiguado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'criticam amort'!$B$10:$B$130</c:f>
              <c:numCache>
                <c:formatCode>0.000</c:formatCode>
                <c:ptCount val="1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1">
                  <c:v>5.0499999999999901</c:v>
                </c:pt>
                <c:pt idx="102">
                  <c:v>5.0999999999999899</c:v>
                </c:pt>
                <c:pt idx="103">
                  <c:v>5.1499999999999897</c:v>
                </c:pt>
                <c:pt idx="104">
                  <c:v>5.1999999999999895</c:v>
                </c:pt>
                <c:pt idx="105">
                  <c:v>5.2499999999999893</c:v>
                </c:pt>
                <c:pt idx="106">
                  <c:v>5.2999999999999892</c:v>
                </c:pt>
                <c:pt idx="107">
                  <c:v>5.349999999999989</c:v>
                </c:pt>
                <c:pt idx="108">
                  <c:v>5.3999999999999888</c:v>
                </c:pt>
                <c:pt idx="109">
                  <c:v>5.4499999999999886</c:v>
                </c:pt>
                <c:pt idx="110">
                  <c:v>5.4999999999999885</c:v>
                </c:pt>
                <c:pt idx="111">
                  <c:v>5.5499999999999883</c:v>
                </c:pt>
                <c:pt idx="112">
                  <c:v>5.5999999999999881</c:v>
                </c:pt>
                <c:pt idx="113">
                  <c:v>5.6499999999999879</c:v>
                </c:pt>
                <c:pt idx="114">
                  <c:v>5.6999999999999877</c:v>
                </c:pt>
                <c:pt idx="115">
                  <c:v>5.7499999999999876</c:v>
                </c:pt>
                <c:pt idx="116">
                  <c:v>5.7999999999999874</c:v>
                </c:pt>
                <c:pt idx="117">
                  <c:v>5.8499999999999872</c:v>
                </c:pt>
                <c:pt idx="118">
                  <c:v>5.899999999999987</c:v>
                </c:pt>
                <c:pt idx="119">
                  <c:v>5.9499999999999869</c:v>
                </c:pt>
                <c:pt idx="120">
                  <c:v>5.9999999999999867</c:v>
                </c:pt>
              </c:numCache>
            </c:numRef>
          </c:cat>
          <c:val>
            <c:numRef>
              <c:f>'criticam amort'!$E$10:$E$130</c:f>
              <c:numCache>
                <c:formatCode>0.000</c:formatCode>
                <c:ptCount val="121"/>
                <c:pt idx="0">
                  <c:v>0</c:v>
                </c:pt>
                <c:pt idx="1">
                  <c:v>18.579000000000001</c:v>
                </c:pt>
                <c:pt idx="2">
                  <c:v>32.874000000000002</c:v>
                </c:pt>
                <c:pt idx="3">
                  <c:v>43.625</c:v>
                </c:pt>
                <c:pt idx="4">
                  <c:v>51.460999999999999</c:v>
                </c:pt>
                <c:pt idx="5">
                  <c:v>56.908999999999999</c:v>
                </c:pt>
                <c:pt idx="6">
                  <c:v>60.417999999999999</c:v>
                </c:pt>
                <c:pt idx="7">
                  <c:v>62.360999999999997</c:v>
                </c:pt>
                <c:pt idx="8">
                  <c:v>63.052</c:v>
                </c:pt>
                <c:pt idx="9">
                  <c:v>62.756</c:v>
                </c:pt>
                <c:pt idx="10">
                  <c:v>61.689</c:v>
                </c:pt>
                <c:pt idx="11">
                  <c:v>60.033999999999999</c:v>
                </c:pt>
                <c:pt idx="12">
                  <c:v>57.941000000000003</c:v>
                </c:pt>
                <c:pt idx="13">
                  <c:v>55.533000000000001</c:v>
                </c:pt>
                <c:pt idx="14">
                  <c:v>52.908999999999999</c:v>
                </c:pt>
                <c:pt idx="15">
                  <c:v>50.152999999999999</c:v>
                </c:pt>
                <c:pt idx="16">
                  <c:v>47.328000000000003</c:v>
                </c:pt>
                <c:pt idx="17">
                  <c:v>44.488999999999997</c:v>
                </c:pt>
                <c:pt idx="18">
                  <c:v>41.674999999999997</c:v>
                </c:pt>
                <c:pt idx="19">
                  <c:v>38.917999999999999</c:v>
                </c:pt>
                <c:pt idx="20">
                  <c:v>36.243000000000002</c:v>
                </c:pt>
                <c:pt idx="21">
                  <c:v>33.667999999999999</c:v>
                </c:pt>
                <c:pt idx="22">
                  <c:v>31.204999999999998</c:v>
                </c:pt>
                <c:pt idx="23">
                  <c:v>28.861999999999998</c:v>
                </c:pt>
                <c:pt idx="24">
                  <c:v>26.643999999999998</c:v>
                </c:pt>
                <c:pt idx="25">
                  <c:v>24.555</c:v>
                </c:pt>
                <c:pt idx="26">
                  <c:v>22.593</c:v>
                </c:pt>
                <c:pt idx="27">
                  <c:v>20.756</c:v>
                </c:pt>
                <c:pt idx="28">
                  <c:v>19.044</c:v>
                </c:pt>
                <c:pt idx="29">
                  <c:v>17.45</c:v>
                </c:pt>
                <c:pt idx="30">
                  <c:v>15.97</c:v>
                </c:pt>
                <c:pt idx="31">
                  <c:v>14.6</c:v>
                </c:pt>
                <c:pt idx="32">
                  <c:v>13.333</c:v>
                </c:pt>
                <c:pt idx="33">
                  <c:v>12.164999999999999</c:v>
                </c:pt>
                <c:pt idx="34">
                  <c:v>11.087999999999999</c:v>
                </c:pt>
                <c:pt idx="35">
                  <c:v>10.098000000000001</c:v>
                </c:pt>
                <c:pt idx="36">
                  <c:v>9.1890000000000001</c:v>
                </c:pt>
                <c:pt idx="37">
                  <c:v>8.3559999999999999</c:v>
                </c:pt>
                <c:pt idx="38">
                  <c:v>7.5919999999999996</c:v>
                </c:pt>
                <c:pt idx="39">
                  <c:v>6.8940000000000001</c:v>
                </c:pt>
                <c:pt idx="40">
                  <c:v>6.2549999999999999</c:v>
                </c:pt>
                <c:pt idx="41">
                  <c:v>5.6719999999999997</c:v>
                </c:pt>
                <c:pt idx="42">
                  <c:v>5.141</c:v>
                </c:pt>
                <c:pt idx="43">
                  <c:v>4.6559999999999997</c:v>
                </c:pt>
                <c:pt idx="44">
                  <c:v>4.2149999999999999</c:v>
                </c:pt>
                <c:pt idx="45">
                  <c:v>3.8140000000000001</c:v>
                </c:pt>
                <c:pt idx="46">
                  <c:v>3.4489999999999998</c:v>
                </c:pt>
                <c:pt idx="47">
                  <c:v>3.1179999999999999</c:v>
                </c:pt>
                <c:pt idx="48">
                  <c:v>2.8170000000000002</c:v>
                </c:pt>
                <c:pt idx="49">
                  <c:v>2.544</c:v>
                </c:pt>
                <c:pt idx="50">
                  <c:v>2.2970000000000002</c:v>
                </c:pt>
                <c:pt idx="51">
                  <c:v>2.073</c:v>
                </c:pt>
                <c:pt idx="52">
                  <c:v>1.87</c:v>
                </c:pt>
                <c:pt idx="53">
                  <c:v>1.6859999999999999</c:v>
                </c:pt>
                <c:pt idx="54">
                  <c:v>1.52</c:v>
                </c:pt>
                <c:pt idx="55">
                  <c:v>1.369</c:v>
                </c:pt>
                <c:pt idx="56">
                  <c:v>1.234</c:v>
                </c:pt>
                <c:pt idx="57">
                  <c:v>1.111</c:v>
                </c:pt>
                <c:pt idx="58">
                  <c:v>1</c:v>
                </c:pt>
                <c:pt idx="59">
                  <c:v>0.9</c:v>
                </c:pt>
                <c:pt idx="60">
                  <c:v>0.81</c:v>
                </c:pt>
                <c:pt idx="61">
                  <c:v>0.72799999999999998</c:v>
                </c:pt>
                <c:pt idx="62">
                  <c:v>0.65500000000000003</c:v>
                </c:pt>
                <c:pt idx="63">
                  <c:v>0.58899999999999997</c:v>
                </c:pt>
                <c:pt idx="64">
                  <c:v>0.52900000000000003</c:v>
                </c:pt>
                <c:pt idx="65">
                  <c:v>0.47499999999999998</c:v>
                </c:pt>
                <c:pt idx="66">
                  <c:v>0.42699999999999999</c:v>
                </c:pt>
                <c:pt idx="67">
                  <c:v>0.38400000000000001</c:v>
                </c:pt>
                <c:pt idx="68">
                  <c:v>0.34399999999999997</c:v>
                </c:pt>
                <c:pt idx="69">
                  <c:v>0.309</c:v>
                </c:pt>
                <c:pt idx="70">
                  <c:v>0.27700000000000002</c:v>
                </c:pt>
                <c:pt idx="71">
                  <c:v>0.249</c:v>
                </c:pt>
                <c:pt idx="72">
                  <c:v>0.223</c:v>
                </c:pt>
                <c:pt idx="73">
                  <c:v>0.2</c:v>
                </c:pt>
                <c:pt idx="74">
                  <c:v>0.18</c:v>
                </c:pt>
                <c:pt idx="75">
                  <c:v>0.161</c:v>
                </c:pt>
                <c:pt idx="76">
                  <c:v>0.14399999999999999</c:v>
                </c:pt>
                <c:pt idx="77">
                  <c:v>0.129</c:v>
                </c:pt>
                <c:pt idx="78">
                  <c:v>0.11600000000000001</c:v>
                </c:pt>
                <c:pt idx="79">
                  <c:v>0.104</c:v>
                </c:pt>
                <c:pt idx="80">
                  <c:v>9.2999999999999999E-2</c:v>
                </c:pt>
                <c:pt idx="81">
                  <c:v>8.3000000000000004E-2</c:v>
                </c:pt>
                <c:pt idx="82">
                  <c:v>7.4999999999999997E-2</c:v>
                </c:pt>
                <c:pt idx="83">
                  <c:v>6.7000000000000004E-2</c:v>
                </c:pt>
                <c:pt idx="84">
                  <c:v>0.06</c:v>
                </c:pt>
                <c:pt idx="85">
                  <c:v>5.3999999999999999E-2</c:v>
                </c:pt>
                <c:pt idx="86">
                  <c:v>4.8000000000000001E-2</c:v>
                </c:pt>
                <c:pt idx="87">
                  <c:v>4.2999999999999997E-2</c:v>
                </c:pt>
                <c:pt idx="88">
                  <c:v>3.7999999999999999E-2</c:v>
                </c:pt>
                <c:pt idx="89">
                  <c:v>3.4000000000000002E-2</c:v>
                </c:pt>
                <c:pt idx="90">
                  <c:v>3.1E-2</c:v>
                </c:pt>
                <c:pt idx="91">
                  <c:v>2.8000000000000001E-2</c:v>
                </c:pt>
                <c:pt idx="92">
                  <c:v>2.5000000000000001E-2</c:v>
                </c:pt>
                <c:pt idx="93">
                  <c:v>2.1999999999999999E-2</c:v>
                </c:pt>
                <c:pt idx="94">
                  <c:v>0.02</c:v>
                </c:pt>
                <c:pt idx="95">
                  <c:v>1.7999999999999999E-2</c:v>
                </c:pt>
                <c:pt idx="96">
                  <c:v>1.6E-2</c:v>
                </c:pt>
                <c:pt idx="97">
                  <c:v>1.4E-2</c:v>
                </c:pt>
                <c:pt idx="98">
                  <c:v>1.2999999999999999E-2</c:v>
                </c:pt>
                <c:pt idx="99">
                  <c:v>1.0999999999999999E-2</c:v>
                </c:pt>
                <c:pt idx="100">
                  <c:v>0.01</c:v>
                </c:pt>
                <c:pt idx="101">
                  <c:v>8.9999999999999993E-3</c:v>
                </c:pt>
                <c:pt idx="102">
                  <c:v>8.0000000000000002E-3</c:v>
                </c:pt>
                <c:pt idx="103">
                  <c:v>7.0000000000000001E-3</c:v>
                </c:pt>
                <c:pt idx="104">
                  <c:v>6.0000000000000001E-3</c:v>
                </c:pt>
                <c:pt idx="105">
                  <c:v>6.0000000000000001E-3</c:v>
                </c:pt>
                <c:pt idx="106">
                  <c:v>5.0000000000000001E-3</c:v>
                </c:pt>
                <c:pt idx="107">
                  <c:v>5.0000000000000001E-3</c:v>
                </c:pt>
                <c:pt idx="108">
                  <c:v>4.0000000000000001E-3</c:v>
                </c:pt>
                <c:pt idx="109">
                  <c:v>4.0000000000000001E-3</c:v>
                </c:pt>
                <c:pt idx="110">
                  <c:v>3.0000000000000001E-3</c:v>
                </c:pt>
                <c:pt idx="111">
                  <c:v>3.0000000000000001E-3</c:v>
                </c:pt>
                <c:pt idx="112">
                  <c:v>3.0000000000000001E-3</c:v>
                </c:pt>
                <c:pt idx="113">
                  <c:v>2E-3</c:v>
                </c:pt>
                <c:pt idx="114">
                  <c:v>2E-3</c:v>
                </c:pt>
                <c:pt idx="115">
                  <c:v>2E-3</c:v>
                </c:pt>
                <c:pt idx="116">
                  <c:v>2E-3</c:v>
                </c:pt>
                <c:pt idx="117">
                  <c:v>1E-3</c:v>
                </c:pt>
                <c:pt idx="118">
                  <c:v>1E-3</c:v>
                </c:pt>
                <c:pt idx="119">
                  <c:v>1E-3</c:v>
                </c:pt>
                <c:pt idx="120">
                  <c:v>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1E-46F3-BABB-9C4426125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206160"/>
        <c:axId val="311815552"/>
      </c:lineChart>
      <c:catAx>
        <c:axId val="317206160"/>
        <c:scaling>
          <c:orientation val="minMax"/>
        </c:scaling>
        <c:delete val="0"/>
        <c:axPos val="b"/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1815552"/>
        <c:crosses val="autoZero"/>
        <c:auto val="1"/>
        <c:lblAlgn val="ctr"/>
        <c:lblOffset val="100"/>
        <c:noMultiLvlLbl val="0"/>
      </c:catAx>
      <c:valAx>
        <c:axId val="31181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720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Circuito</a:t>
            </a:r>
            <a:r>
              <a:rPr lang="en-US" baseline="0"/>
              <a:t> RLC sin fuentes</a:t>
            </a:r>
          </a:p>
          <a:p>
            <a:pPr>
              <a:defRPr/>
            </a:pPr>
            <a:r>
              <a:rPr lang="en-US"/>
              <a:t> sub amortiguado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'sub amortiguado'!$E$9</c:f>
              <c:strCache>
                <c:ptCount val="1"/>
                <c:pt idx="0">
                  <c:v>v(t) sub amortiguado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'sub amortiguado'!$B$10:$B$130</c:f>
              <c:numCache>
                <c:formatCode>0.000</c:formatCode>
                <c:ptCount val="1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1">
                  <c:v>5.0499999999999901</c:v>
                </c:pt>
                <c:pt idx="102">
                  <c:v>5.0999999999999899</c:v>
                </c:pt>
                <c:pt idx="103">
                  <c:v>5.1499999999999897</c:v>
                </c:pt>
                <c:pt idx="104">
                  <c:v>5.1999999999999895</c:v>
                </c:pt>
                <c:pt idx="105">
                  <c:v>5.2499999999999893</c:v>
                </c:pt>
                <c:pt idx="106">
                  <c:v>5.2999999999999892</c:v>
                </c:pt>
                <c:pt idx="107">
                  <c:v>5.349999999999989</c:v>
                </c:pt>
                <c:pt idx="108">
                  <c:v>5.3999999999999888</c:v>
                </c:pt>
                <c:pt idx="109">
                  <c:v>5.4499999999999886</c:v>
                </c:pt>
                <c:pt idx="110">
                  <c:v>5.4999999999999885</c:v>
                </c:pt>
                <c:pt idx="111">
                  <c:v>5.5499999999999883</c:v>
                </c:pt>
                <c:pt idx="112">
                  <c:v>5.5999999999999881</c:v>
                </c:pt>
                <c:pt idx="113">
                  <c:v>5.6499999999999879</c:v>
                </c:pt>
                <c:pt idx="114">
                  <c:v>5.6999999999999877</c:v>
                </c:pt>
                <c:pt idx="115">
                  <c:v>5.7499999999999876</c:v>
                </c:pt>
                <c:pt idx="116">
                  <c:v>5.7999999999999874</c:v>
                </c:pt>
                <c:pt idx="117">
                  <c:v>5.8499999999999872</c:v>
                </c:pt>
                <c:pt idx="118">
                  <c:v>5.899999999999987</c:v>
                </c:pt>
                <c:pt idx="119">
                  <c:v>5.9499999999999869</c:v>
                </c:pt>
                <c:pt idx="120">
                  <c:v>5.9999999999999867</c:v>
                </c:pt>
              </c:numCache>
            </c:numRef>
          </c:cat>
          <c:val>
            <c:numRef>
              <c:f>'sub amortiguado'!$E$10:$E$130</c:f>
              <c:numCache>
                <c:formatCode>0.000</c:formatCode>
                <c:ptCount val="121"/>
                <c:pt idx="0">
                  <c:v>0</c:v>
                </c:pt>
                <c:pt idx="1">
                  <c:v>20.945</c:v>
                </c:pt>
                <c:pt idx="2">
                  <c:v>41.573</c:v>
                </c:pt>
                <c:pt idx="3">
                  <c:v>61.573</c:v>
                </c:pt>
                <c:pt idx="4">
                  <c:v>80.646000000000001</c:v>
                </c:pt>
                <c:pt idx="5">
                  <c:v>98.507999999999996</c:v>
                </c:pt>
                <c:pt idx="6">
                  <c:v>114.89</c:v>
                </c:pt>
                <c:pt idx="7">
                  <c:v>129.548</c:v>
                </c:pt>
                <c:pt idx="8">
                  <c:v>142.262</c:v>
                </c:pt>
                <c:pt idx="9">
                  <c:v>152.84200000000001</c:v>
                </c:pt>
                <c:pt idx="10">
                  <c:v>161.131</c:v>
                </c:pt>
                <c:pt idx="11">
                  <c:v>167.00399999999999</c:v>
                </c:pt>
                <c:pt idx="12">
                  <c:v>170.374</c:v>
                </c:pt>
                <c:pt idx="13">
                  <c:v>171.191</c:v>
                </c:pt>
                <c:pt idx="14">
                  <c:v>169.44399999999999</c:v>
                </c:pt>
                <c:pt idx="15">
                  <c:v>165.15899999999999</c:v>
                </c:pt>
                <c:pt idx="16">
                  <c:v>158.40100000000001</c:v>
                </c:pt>
                <c:pt idx="17">
                  <c:v>149.27199999999999</c:v>
                </c:pt>
                <c:pt idx="18">
                  <c:v>137.90799999999999</c:v>
                </c:pt>
                <c:pt idx="19">
                  <c:v>124.48099999999999</c:v>
                </c:pt>
                <c:pt idx="20">
                  <c:v>109.19199999999999</c:v>
                </c:pt>
                <c:pt idx="21">
                  <c:v>92.27</c:v>
                </c:pt>
                <c:pt idx="22">
                  <c:v>73.97</c:v>
                </c:pt>
                <c:pt idx="23">
                  <c:v>54.566000000000003</c:v>
                </c:pt>
                <c:pt idx="24">
                  <c:v>34.348999999999997</c:v>
                </c:pt>
                <c:pt idx="25">
                  <c:v>13.621</c:v>
                </c:pt>
                <c:pt idx="26">
                  <c:v>-7.3070000000000004</c:v>
                </c:pt>
                <c:pt idx="27">
                  <c:v>-28.12</c:v>
                </c:pt>
                <c:pt idx="28">
                  <c:v>-48.508000000000003</c:v>
                </c:pt>
                <c:pt idx="29">
                  <c:v>-68.165999999999997</c:v>
                </c:pt>
                <c:pt idx="30">
                  <c:v>-86.796999999999997</c:v>
                </c:pt>
                <c:pt idx="31">
                  <c:v>-104.125</c:v>
                </c:pt>
                <c:pt idx="32">
                  <c:v>-119.89</c:v>
                </c:pt>
                <c:pt idx="33">
                  <c:v>-133.85499999999999</c:v>
                </c:pt>
                <c:pt idx="34">
                  <c:v>-145.81200000000001</c:v>
                </c:pt>
                <c:pt idx="35">
                  <c:v>-155.58199999999999</c:v>
                </c:pt>
                <c:pt idx="36">
                  <c:v>-163.02000000000001</c:v>
                </c:pt>
                <c:pt idx="37">
                  <c:v>-168.01400000000001</c:v>
                </c:pt>
                <c:pt idx="38">
                  <c:v>-170.49100000000001</c:v>
                </c:pt>
                <c:pt idx="39">
                  <c:v>-170.41300000000001</c:v>
                </c:pt>
                <c:pt idx="40">
                  <c:v>-167.78200000000001</c:v>
                </c:pt>
                <c:pt idx="41">
                  <c:v>-162.63900000000001</c:v>
                </c:pt>
                <c:pt idx="42">
                  <c:v>-155.06</c:v>
                </c:pt>
                <c:pt idx="43">
                  <c:v>-145.16</c:v>
                </c:pt>
                <c:pt idx="44">
                  <c:v>-133.08799999999999</c:v>
                </c:pt>
                <c:pt idx="45">
                  <c:v>-119.024</c:v>
                </c:pt>
                <c:pt idx="46">
                  <c:v>-103.181</c:v>
                </c:pt>
                <c:pt idx="47">
                  <c:v>-85.795000000000002</c:v>
                </c:pt>
                <c:pt idx="48">
                  <c:v>-67.128</c:v>
                </c:pt>
                <c:pt idx="49">
                  <c:v>-47.46</c:v>
                </c:pt>
                <c:pt idx="50">
                  <c:v>-27.084</c:v>
                </c:pt>
                <c:pt idx="51">
                  <c:v>-6.3070000000000004</c:v>
                </c:pt>
                <c:pt idx="52">
                  <c:v>14.56</c:v>
                </c:pt>
                <c:pt idx="53">
                  <c:v>35.204999999999998</c:v>
                </c:pt>
                <c:pt idx="54">
                  <c:v>55.317999999999998</c:v>
                </c:pt>
                <c:pt idx="55">
                  <c:v>74.597999999999999</c:v>
                </c:pt>
                <c:pt idx="56">
                  <c:v>92.756</c:v>
                </c:pt>
                <c:pt idx="57">
                  <c:v>109.52200000000001</c:v>
                </c:pt>
                <c:pt idx="58">
                  <c:v>124.643</c:v>
                </c:pt>
                <c:pt idx="59">
                  <c:v>137.89400000000001</c:v>
                </c:pt>
                <c:pt idx="60">
                  <c:v>149.07599999999999</c:v>
                </c:pt>
                <c:pt idx="61">
                  <c:v>158.023</c:v>
                </c:pt>
                <c:pt idx="62">
                  <c:v>164.601</c:v>
                </c:pt>
                <c:pt idx="63">
                  <c:v>168.71199999999999</c:v>
                </c:pt>
                <c:pt idx="64">
                  <c:v>170.29499999999999</c:v>
                </c:pt>
                <c:pt idx="65">
                  <c:v>169.327</c:v>
                </c:pt>
                <c:pt idx="66">
                  <c:v>165.822</c:v>
                </c:pt>
                <c:pt idx="67">
                  <c:v>159.834</c:v>
                </c:pt>
                <c:pt idx="68">
                  <c:v>151.453</c:v>
                </c:pt>
                <c:pt idx="69">
                  <c:v>140.80500000000001</c:v>
                </c:pt>
                <c:pt idx="70">
                  <c:v>128.05000000000001</c:v>
                </c:pt>
                <c:pt idx="71">
                  <c:v>113.38</c:v>
                </c:pt>
                <c:pt idx="72">
                  <c:v>97.013999999999996</c:v>
                </c:pt>
                <c:pt idx="73">
                  <c:v>79.198999999999998</c:v>
                </c:pt>
                <c:pt idx="74">
                  <c:v>60.201000000000001</c:v>
                </c:pt>
                <c:pt idx="75">
                  <c:v>40.305</c:v>
                </c:pt>
                <c:pt idx="76">
                  <c:v>19.809000000000001</c:v>
                </c:pt>
                <c:pt idx="77">
                  <c:v>-0.97899999999999998</c:v>
                </c:pt>
                <c:pt idx="78">
                  <c:v>-21.748000000000001</c:v>
                </c:pt>
                <c:pt idx="79">
                  <c:v>-42.186</c:v>
                </c:pt>
                <c:pt idx="80">
                  <c:v>-61.988999999999997</c:v>
                </c:pt>
                <c:pt idx="81">
                  <c:v>-80.858999999999995</c:v>
                </c:pt>
                <c:pt idx="82">
                  <c:v>-98.513000000000005</c:v>
                </c:pt>
                <c:pt idx="83">
                  <c:v>-114.68899999999999</c:v>
                </c:pt>
                <c:pt idx="84">
                  <c:v>-129.142</c:v>
                </c:pt>
                <c:pt idx="85">
                  <c:v>-141.65899999999999</c:v>
                </c:pt>
                <c:pt idx="86">
                  <c:v>-152.05000000000001</c:v>
                </c:pt>
                <c:pt idx="87">
                  <c:v>-160.16200000000001</c:v>
                </c:pt>
                <c:pt idx="88">
                  <c:v>-165.87299999999999</c:v>
                </c:pt>
                <c:pt idx="89">
                  <c:v>-169.09800000000001</c:v>
                </c:pt>
                <c:pt idx="90">
                  <c:v>-169.78899999999999</c:v>
                </c:pt>
                <c:pt idx="91">
                  <c:v>-167.93700000000001</c:v>
                </c:pt>
                <c:pt idx="92">
                  <c:v>-163.56899999999999</c:v>
                </c:pt>
                <c:pt idx="93">
                  <c:v>-156.75299999999999</c:v>
                </c:pt>
                <c:pt idx="94">
                  <c:v>-147.589</c:v>
                </c:pt>
                <c:pt idx="95">
                  <c:v>-136.21700000000001</c:v>
                </c:pt>
                <c:pt idx="96">
                  <c:v>-122.806</c:v>
                </c:pt>
                <c:pt idx="97">
                  <c:v>-107.559</c:v>
                </c:pt>
                <c:pt idx="98">
                  <c:v>-90.703999999999994</c:v>
                </c:pt>
                <c:pt idx="99">
                  <c:v>-72.492999999999995</c:v>
                </c:pt>
                <c:pt idx="100">
                  <c:v>-53.201000000000001</c:v>
                </c:pt>
                <c:pt idx="101">
                  <c:v>-33.115000000000002</c:v>
                </c:pt>
                <c:pt idx="102">
                  <c:v>-12.538</c:v>
                </c:pt>
                <c:pt idx="103">
                  <c:v>8.2230000000000008</c:v>
                </c:pt>
                <c:pt idx="104">
                  <c:v>28.856000000000002</c:v>
                </c:pt>
                <c:pt idx="105">
                  <c:v>49.052999999999997</c:v>
                </c:pt>
                <c:pt idx="106">
                  <c:v>68.510000000000005</c:v>
                </c:pt>
                <c:pt idx="107">
                  <c:v>86.938000000000002</c:v>
                </c:pt>
                <c:pt idx="108">
                  <c:v>104.059</c:v>
                </c:pt>
                <c:pt idx="109">
                  <c:v>119.617</c:v>
                </c:pt>
                <c:pt idx="110">
                  <c:v>133.381</c:v>
                </c:pt>
                <c:pt idx="111">
                  <c:v>145.14400000000001</c:v>
                </c:pt>
                <c:pt idx="112">
                  <c:v>154.72999999999999</c:v>
                </c:pt>
                <c:pt idx="113">
                  <c:v>161.99600000000001</c:v>
                </c:pt>
                <c:pt idx="114">
                  <c:v>166.834</c:v>
                </c:pt>
                <c:pt idx="115">
                  <c:v>169.172</c:v>
                </c:pt>
                <c:pt idx="116">
                  <c:v>168.97499999999999</c:v>
                </c:pt>
                <c:pt idx="117">
                  <c:v>166.24700000000001</c:v>
                </c:pt>
                <c:pt idx="118">
                  <c:v>161.03</c:v>
                </c:pt>
                <c:pt idx="119">
                  <c:v>153.40100000000001</c:v>
                </c:pt>
                <c:pt idx="120">
                  <c:v>143.476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48-4271-882D-98A701995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1817792"/>
        <c:axId val="311818352"/>
      </c:lineChart>
      <c:catAx>
        <c:axId val="311817792"/>
        <c:scaling>
          <c:orientation val="minMax"/>
        </c:scaling>
        <c:delete val="0"/>
        <c:axPos val="b"/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1818352"/>
        <c:crosses val="autoZero"/>
        <c:auto val="1"/>
        <c:lblAlgn val="ctr"/>
        <c:lblOffset val="100"/>
        <c:noMultiLvlLbl val="0"/>
      </c:catAx>
      <c:valAx>
        <c:axId val="311818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1817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Circuito</a:t>
            </a:r>
            <a:r>
              <a:rPr lang="en-US" baseline="0"/>
              <a:t> RLC sin fuentes </a:t>
            </a:r>
            <a:r>
              <a:rPr lang="en-US"/>
              <a:t>sobre amortiguado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'sobre amortig'!$E$9</c:f>
              <c:strCache>
                <c:ptCount val="1"/>
                <c:pt idx="0">
                  <c:v>v(t) sobre amortiguado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'sobre amortig'!$B$10:$B$130</c:f>
              <c:numCache>
                <c:formatCode>0.000</c:formatCode>
                <c:ptCount val="1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1">
                  <c:v>5.0499999999999901</c:v>
                </c:pt>
                <c:pt idx="102">
                  <c:v>5.0999999999999899</c:v>
                </c:pt>
                <c:pt idx="103">
                  <c:v>5.1499999999999897</c:v>
                </c:pt>
                <c:pt idx="104">
                  <c:v>5.1999999999999895</c:v>
                </c:pt>
                <c:pt idx="105">
                  <c:v>5.2499999999999893</c:v>
                </c:pt>
                <c:pt idx="106">
                  <c:v>5.2999999999999892</c:v>
                </c:pt>
                <c:pt idx="107">
                  <c:v>5.349999999999989</c:v>
                </c:pt>
                <c:pt idx="108">
                  <c:v>5.3999999999999888</c:v>
                </c:pt>
                <c:pt idx="109">
                  <c:v>5.4499999999999886</c:v>
                </c:pt>
                <c:pt idx="110">
                  <c:v>5.4999999999999885</c:v>
                </c:pt>
                <c:pt idx="111">
                  <c:v>5.5499999999999883</c:v>
                </c:pt>
                <c:pt idx="112">
                  <c:v>5.5999999999999881</c:v>
                </c:pt>
                <c:pt idx="113">
                  <c:v>5.6499999999999879</c:v>
                </c:pt>
                <c:pt idx="114">
                  <c:v>5.6999999999999877</c:v>
                </c:pt>
                <c:pt idx="115">
                  <c:v>5.7499999999999876</c:v>
                </c:pt>
                <c:pt idx="116">
                  <c:v>5.7999999999999874</c:v>
                </c:pt>
                <c:pt idx="117">
                  <c:v>5.8499999999999872</c:v>
                </c:pt>
                <c:pt idx="118">
                  <c:v>5.899999999999987</c:v>
                </c:pt>
                <c:pt idx="119">
                  <c:v>5.9499999999999869</c:v>
                </c:pt>
                <c:pt idx="120">
                  <c:v>5.9999999999999867</c:v>
                </c:pt>
              </c:numCache>
            </c:numRef>
          </c:cat>
          <c:val>
            <c:numRef>
              <c:f>'sobre amortig'!$E$10:$E$130</c:f>
              <c:numCache>
                <c:formatCode>0.000</c:formatCode>
                <c:ptCount val="121"/>
                <c:pt idx="0">
                  <c:v>0</c:v>
                </c:pt>
                <c:pt idx="1">
                  <c:v>17.674000000000007</c:v>
                </c:pt>
                <c:pt idx="2">
                  <c:v>29.905999999999999</c:v>
                </c:pt>
                <c:pt idx="3">
                  <c:v>38.147000000000006</c:v>
                </c:pt>
                <c:pt idx="4">
                  <c:v>43.472999999999999</c:v>
                </c:pt>
                <c:pt idx="5">
                  <c:v>46.676000000000002</c:v>
                </c:pt>
                <c:pt idx="6">
                  <c:v>48.344000000000001</c:v>
                </c:pt>
                <c:pt idx="7">
                  <c:v>48.908000000000001</c:v>
                </c:pt>
                <c:pt idx="8">
                  <c:v>48.687000000000005</c:v>
                </c:pt>
                <c:pt idx="9">
                  <c:v>47.915999999999997</c:v>
                </c:pt>
                <c:pt idx="10">
                  <c:v>46.766999999999996</c:v>
                </c:pt>
                <c:pt idx="11">
                  <c:v>45.366</c:v>
                </c:pt>
                <c:pt idx="12">
                  <c:v>43.805</c:v>
                </c:pt>
                <c:pt idx="13">
                  <c:v>42.151999999999994</c:v>
                </c:pt>
                <c:pt idx="14">
                  <c:v>40.453000000000003</c:v>
                </c:pt>
                <c:pt idx="15">
                  <c:v>38.746000000000002</c:v>
                </c:pt>
                <c:pt idx="16">
                  <c:v>37.052999999999997</c:v>
                </c:pt>
                <c:pt idx="17">
                  <c:v>35.390999999999998</c:v>
                </c:pt>
                <c:pt idx="18">
                  <c:v>33.773000000000003</c:v>
                </c:pt>
                <c:pt idx="19">
                  <c:v>32.204999999999998</c:v>
                </c:pt>
                <c:pt idx="20">
                  <c:v>30.694000000000003</c:v>
                </c:pt>
                <c:pt idx="21">
                  <c:v>29.241</c:v>
                </c:pt>
                <c:pt idx="22">
                  <c:v>27.846999999999998</c:v>
                </c:pt>
                <c:pt idx="23">
                  <c:v>26.512</c:v>
                </c:pt>
                <c:pt idx="24">
                  <c:v>25.237000000000002</c:v>
                </c:pt>
                <c:pt idx="25">
                  <c:v>24.02</c:v>
                </c:pt>
                <c:pt idx="26">
                  <c:v>22.859000000000002</c:v>
                </c:pt>
                <c:pt idx="27">
                  <c:v>21.751000000000001</c:v>
                </c:pt>
                <c:pt idx="28">
                  <c:v>20.695</c:v>
                </c:pt>
                <c:pt idx="29">
                  <c:v>19.690000000000001</c:v>
                </c:pt>
                <c:pt idx="30">
                  <c:v>18.732999999999997</c:v>
                </c:pt>
                <c:pt idx="31">
                  <c:v>17.821000000000002</c:v>
                </c:pt>
                <c:pt idx="32">
                  <c:v>16.952999999999999</c:v>
                </c:pt>
                <c:pt idx="33">
                  <c:v>16.128</c:v>
                </c:pt>
                <c:pt idx="34">
                  <c:v>15.342000000000001</c:v>
                </c:pt>
                <c:pt idx="35">
                  <c:v>14.594999999999999</c:v>
                </c:pt>
                <c:pt idx="36">
                  <c:v>13.882999999999999</c:v>
                </c:pt>
                <c:pt idx="37">
                  <c:v>13.207000000000001</c:v>
                </c:pt>
                <c:pt idx="38">
                  <c:v>12.563000000000001</c:v>
                </c:pt>
                <c:pt idx="39">
                  <c:v>11.950000000000001</c:v>
                </c:pt>
                <c:pt idx="40">
                  <c:v>11.367000000000001</c:v>
                </c:pt>
                <c:pt idx="41">
                  <c:v>10.814</c:v>
                </c:pt>
                <c:pt idx="42">
                  <c:v>10.286</c:v>
                </c:pt>
                <c:pt idx="43">
                  <c:v>9.7850000000000001</c:v>
                </c:pt>
                <c:pt idx="44">
                  <c:v>9.3070000000000004</c:v>
                </c:pt>
                <c:pt idx="45">
                  <c:v>8.8539999999999992</c:v>
                </c:pt>
                <c:pt idx="46">
                  <c:v>8.4220000000000006</c:v>
                </c:pt>
                <c:pt idx="47">
                  <c:v>8.0109999999999992</c:v>
                </c:pt>
                <c:pt idx="48">
                  <c:v>7.62</c:v>
                </c:pt>
                <c:pt idx="49">
                  <c:v>7.2489999999999997</c:v>
                </c:pt>
                <c:pt idx="50">
                  <c:v>6.8949999999999996</c:v>
                </c:pt>
                <c:pt idx="51">
                  <c:v>6.5590000000000002</c:v>
                </c:pt>
                <c:pt idx="52">
                  <c:v>6.2389999999999999</c:v>
                </c:pt>
                <c:pt idx="53">
                  <c:v>5.9349999999999996</c:v>
                </c:pt>
                <c:pt idx="54">
                  <c:v>5.6449999999999996</c:v>
                </c:pt>
                <c:pt idx="55">
                  <c:v>5.37</c:v>
                </c:pt>
                <c:pt idx="56">
                  <c:v>5.1079999999999997</c:v>
                </c:pt>
                <c:pt idx="57">
                  <c:v>4.859</c:v>
                </c:pt>
                <c:pt idx="58">
                  <c:v>4.6219999999999999</c:v>
                </c:pt>
                <c:pt idx="59">
                  <c:v>4.3970000000000002</c:v>
                </c:pt>
                <c:pt idx="60">
                  <c:v>4.1820000000000004</c:v>
                </c:pt>
                <c:pt idx="61">
                  <c:v>3.9780000000000002</c:v>
                </c:pt>
                <c:pt idx="62">
                  <c:v>3.7839999999999998</c:v>
                </c:pt>
                <c:pt idx="63">
                  <c:v>3.6</c:v>
                </c:pt>
                <c:pt idx="64">
                  <c:v>3.4239999999999999</c:v>
                </c:pt>
                <c:pt idx="65">
                  <c:v>3.2570000000000001</c:v>
                </c:pt>
                <c:pt idx="66">
                  <c:v>3.0979999999999999</c:v>
                </c:pt>
                <c:pt idx="67">
                  <c:v>2.9470000000000001</c:v>
                </c:pt>
                <c:pt idx="68">
                  <c:v>2.8029999999999999</c:v>
                </c:pt>
                <c:pt idx="69">
                  <c:v>2.6669999999999998</c:v>
                </c:pt>
                <c:pt idx="70">
                  <c:v>2.5369999999999999</c:v>
                </c:pt>
                <c:pt idx="71">
                  <c:v>2.4129999999999998</c:v>
                </c:pt>
                <c:pt idx="72">
                  <c:v>2.2949999999999999</c:v>
                </c:pt>
                <c:pt idx="73">
                  <c:v>2.1829999999999998</c:v>
                </c:pt>
                <c:pt idx="74">
                  <c:v>2.077</c:v>
                </c:pt>
                <c:pt idx="75">
                  <c:v>1.9750000000000001</c:v>
                </c:pt>
                <c:pt idx="76">
                  <c:v>1.879</c:v>
                </c:pt>
                <c:pt idx="77">
                  <c:v>1.7869999999999999</c:v>
                </c:pt>
                <c:pt idx="78">
                  <c:v>1.7</c:v>
                </c:pt>
                <c:pt idx="79">
                  <c:v>1.617</c:v>
                </c:pt>
                <c:pt idx="80">
                  <c:v>1.5389999999999999</c:v>
                </c:pt>
                <c:pt idx="81">
                  <c:v>1.4630000000000001</c:v>
                </c:pt>
                <c:pt idx="82">
                  <c:v>1.3919999999999999</c:v>
                </c:pt>
                <c:pt idx="83">
                  <c:v>1.3240000000000001</c:v>
                </c:pt>
                <c:pt idx="84">
                  <c:v>1.26</c:v>
                </c:pt>
                <c:pt idx="85">
                  <c:v>1.198</c:v>
                </c:pt>
                <c:pt idx="86">
                  <c:v>1.1399999999999999</c:v>
                </c:pt>
                <c:pt idx="87">
                  <c:v>1.0840000000000001</c:v>
                </c:pt>
                <c:pt idx="88">
                  <c:v>1.0309999999999999</c:v>
                </c:pt>
                <c:pt idx="89">
                  <c:v>0.98099999999999998</c:v>
                </c:pt>
                <c:pt idx="90">
                  <c:v>0.93300000000000005</c:v>
                </c:pt>
                <c:pt idx="91">
                  <c:v>0.88800000000000001</c:v>
                </c:pt>
                <c:pt idx="92">
                  <c:v>0.84399999999999997</c:v>
                </c:pt>
                <c:pt idx="93">
                  <c:v>0.80300000000000005</c:v>
                </c:pt>
                <c:pt idx="94">
                  <c:v>0.76400000000000001</c:v>
                </c:pt>
                <c:pt idx="95">
                  <c:v>0.72699999999999998</c:v>
                </c:pt>
                <c:pt idx="96">
                  <c:v>0.69099999999999995</c:v>
                </c:pt>
                <c:pt idx="97">
                  <c:v>0.65800000000000003</c:v>
                </c:pt>
                <c:pt idx="98">
                  <c:v>0.626</c:v>
                </c:pt>
                <c:pt idx="99">
                  <c:v>0.59499999999999997</c:v>
                </c:pt>
                <c:pt idx="100">
                  <c:v>0.56599999999999995</c:v>
                </c:pt>
                <c:pt idx="101">
                  <c:v>0.53800000000000003</c:v>
                </c:pt>
                <c:pt idx="102">
                  <c:v>0.51200000000000001</c:v>
                </c:pt>
                <c:pt idx="103">
                  <c:v>0.48699999999999999</c:v>
                </c:pt>
                <c:pt idx="104">
                  <c:v>0.46300000000000002</c:v>
                </c:pt>
                <c:pt idx="105">
                  <c:v>0.441</c:v>
                </c:pt>
                <c:pt idx="106">
                  <c:v>0.41899999999999998</c:v>
                </c:pt>
                <c:pt idx="107">
                  <c:v>0.39900000000000002</c:v>
                </c:pt>
                <c:pt idx="108">
                  <c:v>0.379</c:v>
                </c:pt>
                <c:pt idx="109">
                  <c:v>0.36099999999999999</c:v>
                </c:pt>
                <c:pt idx="110">
                  <c:v>0.34300000000000003</c:v>
                </c:pt>
                <c:pt idx="111">
                  <c:v>0.32700000000000001</c:v>
                </c:pt>
                <c:pt idx="112">
                  <c:v>0.311</c:v>
                </c:pt>
                <c:pt idx="113">
                  <c:v>0.29499999999999998</c:v>
                </c:pt>
                <c:pt idx="114">
                  <c:v>0.28100000000000003</c:v>
                </c:pt>
                <c:pt idx="115">
                  <c:v>0.26700000000000002</c:v>
                </c:pt>
                <c:pt idx="116">
                  <c:v>0.254</c:v>
                </c:pt>
                <c:pt idx="117">
                  <c:v>0.24199999999999999</c:v>
                </c:pt>
                <c:pt idx="118">
                  <c:v>0.23</c:v>
                </c:pt>
                <c:pt idx="119">
                  <c:v>0.219</c:v>
                </c:pt>
                <c:pt idx="120">
                  <c:v>0.20799999999999999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FA-464F-8274-FAE979CBBF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1804384"/>
        <c:axId val="311804944"/>
      </c:lineChart>
      <c:catAx>
        <c:axId val="311804384"/>
        <c:scaling>
          <c:orientation val="minMax"/>
        </c:scaling>
        <c:delete val="0"/>
        <c:axPos val="b"/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1804944"/>
        <c:crosses val="autoZero"/>
        <c:auto val="1"/>
        <c:lblAlgn val="ctr"/>
        <c:lblOffset val="100"/>
        <c:noMultiLvlLbl val="0"/>
      </c:catAx>
      <c:valAx>
        <c:axId val="31180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180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Circuito</a:t>
            </a:r>
            <a:r>
              <a:rPr lang="en-US" baseline="0"/>
              <a:t> RLC sin fuentes</a:t>
            </a:r>
          </a:p>
          <a:p>
            <a:pPr>
              <a:defRPr/>
            </a:pPr>
            <a:r>
              <a:rPr lang="en-US"/>
              <a:t> sub amortiguado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'sub amortiguado'!$E$9</c:f>
              <c:strCache>
                <c:ptCount val="1"/>
                <c:pt idx="0">
                  <c:v>v(t) sub amortiguado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'sub amortiguado'!$B$10:$B$130</c:f>
              <c:numCache>
                <c:formatCode>0.000</c:formatCode>
                <c:ptCount val="1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1">
                  <c:v>5.0499999999999901</c:v>
                </c:pt>
                <c:pt idx="102">
                  <c:v>5.0999999999999899</c:v>
                </c:pt>
                <c:pt idx="103">
                  <c:v>5.1499999999999897</c:v>
                </c:pt>
                <c:pt idx="104">
                  <c:v>5.1999999999999895</c:v>
                </c:pt>
                <c:pt idx="105">
                  <c:v>5.2499999999999893</c:v>
                </c:pt>
                <c:pt idx="106">
                  <c:v>5.2999999999999892</c:v>
                </c:pt>
                <c:pt idx="107">
                  <c:v>5.349999999999989</c:v>
                </c:pt>
                <c:pt idx="108">
                  <c:v>5.3999999999999888</c:v>
                </c:pt>
                <c:pt idx="109">
                  <c:v>5.4499999999999886</c:v>
                </c:pt>
                <c:pt idx="110">
                  <c:v>5.4999999999999885</c:v>
                </c:pt>
                <c:pt idx="111">
                  <c:v>5.5499999999999883</c:v>
                </c:pt>
                <c:pt idx="112">
                  <c:v>5.5999999999999881</c:v>
                </c:pt>
                <c:pt idx="113">
                  <c:v>5.6499999999999879</c:v>
                </c:pt>
                <c:pt idx="114">
                  <c:v>5.6999999999999877</c:v>
                </c:pt>
                <c:pt idx="115">
                  <c:v>5.7499999999999876</c:v>
                </c:pt>
                <c:pt idx="116">
                  <c:v>5.7999999999999874</c:v>
                </c:pt>
                <c:pt idx="117">
                  <c:v>5.8499999999999872</c:v>
                </c:pt>
                <c:pt idx="118">
                  <c:v>5.899999999999987</c:v>
                </c:pt>
                <c:pt idx="119">
                  <c:v>5.9499999999999869</c:v>
                </c:pt>
                <c:pt idx="120">
                  <c:v>5.9999999999999867</c:v>
                </c:pt>
              </c:numCache>
            </c:numRef>
          </c:cat>
          <c:val>
            <c:numRef>
              <c:f>'sub amortiguado'!$E$10:$E$130</c:f>
              <c:numCache>
                <c:formatCode>0.000</c:formatCode>
                <c:ptCount val="121"/>
                <c:pt idx="0">
                  <c:v>0</c:v>
                </c:pt>
                <c:pt idx="1">
                  <c:v>20.945</c:v>
                </c:pt>
                <c:pt idx="2">
                  <c:v>41.573</c:v>
                </c:pt>
                <c:pt idx="3">
                  <c:v>61.573</c:v>
                </c:pt>
                <c:pt idx="4">
                  <c:v>80.646000000000001</c:v>
                </c:pt>
                <c:pt idx="5">
                  <c:v>98.507999999999996</c:v>
                </c:pt>
                <c:pt idx="6">
                  <c:v>114.89</c:v>
                </c:pt>
                <c:pt idx="7">
                  <c:v>129.548</c:v>
                </c:pt>
                <c:pt idx="8">
                  <c:v>142.262</c:v>
                </c:pt>
                <c:pt idx="9">
                  <c:v>152.84200000000001</c:v>
                </c:pt>
                <c:pt idx="10">
                  <c:v>161.131</c:v>
                </c:pt>
                <c:pt idx="11">
                  <c:v>167.00399999999999</c:v>
                </c:pt>
                <c:pt idx="12">
                  <c:v>170.374</c:v>
                </c:pt>
                <c:pt idx="13">
                  <c:v>171.191</c:v>
                </c:pt>
                <c:pt idx="14">
                  <c:v>169.44399999999999</c:v>
                </c:pt>
                <c:pt idx="15">
                  <c:v>165.15899999999999</c:v>
                </c:pt>
                <c:pt idx="16">
                  <c:v>158.40100000000001</c:v>
                </c:pt>
                <c:pt idx="17">
                  <c:v>149.27199999999999</c:v>
                </c:pt>
                <c:pt idx="18">
                  <c:v>137.90799999999999</c:v>
                </c:pt>
                <c:pt idx="19">
                  <c:v>124.48099999999999</c:v>
                </c:pt>
                <c:pt idx="20">
                  <c:v>109.19199999999999</c:v>
                </c:pt>
                <c:pt idx="21">
                  <c:v>92.27</c:v>
                </c:pt>
                <c:pt idx="22">
                  <c:v>73.97</c:v>
                </c:pt>
                <c:pt idx="23">
                  <c:v>54.566000000000003</c:v>
                </c:pt>
                <c:pt idx="24">
                  <c:v>34.348999999999997</c:v>
                </c:pt>
                <c:pt idx="25">
                  <c:v>13.621</c:v>
                </c:pt>
                <c:pt idx="26">
                  <c:v>-7.3070000000000004</c:v>
                </c:pt>
                <c:pt idx="27">
                  <c:v>-28.12</c:v>
                </c:pt>
                <c:pt idx="28">
                  <c:v>-48.508000000000003</c:v>
                </c:pt>
                <c:pt idx="29">
                  <c:v>-68.165999999999997</c:v>
                </c:pt>
                <c:pt idx="30">
                  <c:v>-86.796999999999997</c:v>
                </c:pt>
                <c:pt idx="31">
                  <c:v>-104.125</c:v>
                </c:pt>
                <c:pt idx="32">
                  <c:v>-119.89</c:v>
                </c:pt>
                <c:pt idx="33">
                  <c:v>-133.85499999999999</c:v>
                </c:pt>
                <c:pt idx="34">
                  <c:v>-145.81200000000001</c:v>
                </c:pt>
                <c:pt idx="35">
                  <c:v>-155.58199999999999</c:v>
                </c:pt>
                <c:pt idx="36">
                  <c:v>-163.02000000000001</c:v>
                </c:pt>
                <c:pt idx="37">
                  <c:v>-168.01400000000001</c:v>
                </c:pt>
                <c:pt idx="38">
                  <c:v>-170.49100000000001</c:v>
                </c:pt>
                <c:pt idx="39">
                  <c:v>-170.41300000000001</c:v>
                </c:pt>
                <c:pt idx="40">
                  <c:v>-167.78200000000001</c:v>
                </c:pt>
                <c:pt idx="41">
                  <c:v>-162.63900000000001</c:v>
                </c:pt>
                <c:pt idx="42">
                  <c:v>-155.06</c:v>
                </c:pt>
                <c:pt idx="43">
                  <c:v>-145.16</c:v>
                </c:pt>
                <c:pt idx="44">
                  <c:v>-133.08799999999999</c:v>
                </c:pt>
                <c:pt idx="45">
                  <c:v>-119.024</c:v>
                </c:pt>
                <c:pt idx="46">
                  <c:v>-103.181</c:v>
                </c:pt>
                <c:pt idx="47">
                  <c:v>-85.795000000000002</c:v>
                </c:pt>
                <c:pt idx="48">
                  <c:v>-67.128</c:v>
                </c:pt>
                <c:pt idx="49">
                  <c:v>-47.46</c:v>
                </c:pt>
                <c:pt idx="50">
                  <c:v>-27.084</c:v>
                </c:pt>
                <c:pt idx="51">
                  <c:v>-6.3070000000000004</c:v>
                </c:pt>
                <c:pt idx="52">
                  <c:v>14.56</c:v>
                </c:pt>
                <c:pt idx="53">
                  <c:v>35.204999999999998</c:v>
                </c:pt>
                <c:pt idx="54">
                  <c:v>55.317999999999998</c:v>
                </c:pt>
                <c:pt idx="55">
                  <c:v>74.597999999999999</c:v>
                </c:pt>
                <c:pt idx="56">
                  <c:v>92.756</c:v>
                </c:pt>
                <c:pt idx="57">
                  <c:v>109.52200000000001</c:v>
                </c:pt>
                <c:pt idx="58">
                  <c:v>124.643</c:v>
                </c:pt>
                <c:pt idx="59">
                  <c:v>137.89400000000001</c:v>
                </c:pt>
                <c:pt idx="60">
                  <c:v>149.07599999999999</c:v>
                </c:pt>
                <c:pt idx="61">
                  <c:v>158.023</c:v>
                </c:pt>
                <c:pt idx="62">
                  <c:v>164.601</c:v>
                </c:pt>
                <c:pt idx="63">
                  <c:v>168.71199999999999</c:v>
                </c:pt>
                <c:pt idx="64">
                  <c:v>170.29499999999999</c:v>
                </c:pt>
                <c:pt idx="65">
                  <c:v>169.327</c:v>
                </c:pt>
                <c:pt idx="66">
                  <c:v>165.822</c:v>
                </c:pt>
                <c:pt idx="67">
                  <c:v>159.834</c:v>
                </c:pt>
                <c:pt idx="68">
                  <c:v>151.453</c:v>
                </c:pt>
                <c:pt idx="69">
                  <c:v>140.80500000000001</c:v>
                </c:pt>
                <c:pt idx="70">
                  <c:v>128.05000000000001</c:v>
                </c:pt>
                <c:pt idx="71">
                  <c:v>113.38</c:v>
                </c:pt>
                <c:pt idx="72">
                  <c:v>97.013999999999996</c:v>
                </c:pt>
                <c:pt idx="73">
                  <c:v>79.198999999999998</c:v>
                </c:pt>
                <c:pt idx="74">
                  <c:v>60.201000000000001</c:v>
                </c:pt>
                <c:pt idx="75">
                  <c:v>40.305</c:v>
                </c:pt>
                <c:pt idx="76">
                  <c:v>19.809000000000001</c:v>
                </c:pt>
                <c:pt idx="77">
                  <c:v>-0.97899999999999998</c:v>
                </c:pt>
                <c:pt idx="78">
                  <c:v>-21.748000000000001</c:v>
                </c:pt>
                <c:pt idx="79">
                  <c:v>-42.186</c:v>
                </c:pt>
                <c:pt idx="80">
                  <c:v>-61.988999999999997</c:v>
                </c:pt>
                <c:pt idx="81">
                  <c:v>-80.858999999999995</c:v>
                </c:pt>
                <c:pt idx="82">
                  <c:v>-98.513000000000005</c:v>
                </c:pt>
                <c:pt idx="83">
                  <c:v>-114.68899999999999</c:v>
                </c:pt>
                <c:pt idx="84">
                  <c:v>-129.142</c:v>
                </c:pt>
                <c:pt idx="85">
                  <c:v>-141.65899999999999</c:v>
                </c:pt>
                <c:pt idx="86">
                  <c:v>-152.05000000000001</c:v>
                </c:pt>
                <c:pt idx="87">
                  <c:v>-160.16200000000001</c:v>
                </c:pt>
                <c:pt idx="88">
                  <c:v>-165.87299999999999</c:v>
                </c:pt>
                <c:pt idx="89">
                  <c:v>-169.09800000000001</c:v>
                </c:pt>
                <c:pt idx="90">
                  <c:v>-169.78899999999999</c:v>
                </c:pt>
                <c:pt idx="91">
                  <c:v>-167.93700000000001</c:v>
                </c:pt>
                <c:pt idx="92">
                  <c:v>-163.56899999999999</c:v>
                </c:pt>
                <c:pt idx="93">
                  <c:v>-156.75299999999999</c:v>
                </c:pt>
                <c:pt idx="94">
                  <c:v>-147.589</c:v>
                </c:pt>
                <c:pt idx="95">
                  <c:v>-136.21700000000001</c:v>
                </c:pt>
                <c:pt idx="96">
                  <c:v>-122.806</c:v>
                </c:pt>
                <c:pt idx="97">
                  <c:v>-107.559</c:v>
                </c:pt>
                <c:pt idx="98">
                  <c:v>-90.703999999999994</c:v>
                </c:pt>
                <c:pt idx="99">
                  <c:v>-72.492999999999995</c:v>
                </c:pt>
                <c:pt idx="100">
                  <c:v>-53.201000000000001</c:v>
                </c:pt>
                <c:pt idx="101">
                  <c:v>-33.115000000000002</c:v>
                </c:pt>
                <c:pt idx="102">
                  <c:v>-12.538</c:v>
                </c:pt>
                <c:pt idx="103">
                  <c:v>8.2230000000000008</c:v>
                </c:pt>
                <c:pt idx="104">
                  <c:v>28.856000000000002</c:v>
                </c:pt>
                <c:pt idx="105">
                  <c:v>49.052999999999997</c:v>
                </c:pt>
                <c:pt idx="106">
                  <c:v>68.510000000000005</c:v>
                </c:pt>
                <c:pt idx="107">
                  <c:v>86.938000000000002</c:v>
                </c:pt>
                <c:pt idx="108">
                  <c:v>104.059</c:v>
                </c:pt>
                <c:pt idx="109">
                  <c:v>119.617</c:v>
                </c:pt>
                <c:pt idx="110">
                  <c:v>133.381</c:v>
                </c:pt>
                <c:pt idx="111">
                  <c:v>145.14400000000001</c:v>
                </c:pt>
                <c:pt idx="112">
                  <c:v>154.72999999999999</c:v>
                </c:pt>
                <c:pt idx="113">
                  <c:v>161.99600000000001</c:v>
                </c:pt>
                <c:pt idx="114">
                  <c:v>166.834</c:v>
                </c:pt>
                <c:pt idx="115">
                  <c:v>169.172</c:v>
                </c:pt>
                <c:pt idx="116">
                  <c:v>168.97499999999999</c:v>
                </c:pt>
                <c:pt idx="117">
                  <c:v>166.24700000000001</c:v>
                </c:pt>
                <c:pt idx="118">
                  <c:v>161.03</c:v>
                </c:pt>
                <c:pt idx="119">
                  <c:v>153.40100000000001</c:v>
                </c:pt>
                <c:pt idx="120">
                  <c:v>143.476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AA-4C67-9239-B860C7194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1817792"/>
        <c:axId val="311818352"/>
      </c:lineChart>
      <c:catAx>
        <c:axId val="311817792"/>
        <c:scaling>
          <c:orientation val="minMax"/>
        </c:scaling>
        <c:delete val="0"/>
        <c:axPos val="b"/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1818352"/>
        <c:crosses val="autoZero"/>
        <c:auto val="1"/>
        <c:lblAlgn val="ctr"/>
        <c:lblOffset val="100"/>
        <c:noMultiLvlLbl val="0"/>
      </c:catAx>
      <c:valAx>
        <c:axId val="311818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1817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Circuito</a:t>
            </a:r>
            <a:r>
              <a:rPr lang="es-CO" baseline="0"/>
              <a:t> RLC sin fuentes sobre amortiguado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'sin perdidas'!$C$9</c:f>
              <c:strCache>
                <c:ptCount val="1"/>
                <c:pt idx="0">
                  <c:v>v1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'sin perdidas'!$B$10:$B$80</c:f>
              <c:numCache>
                <c:formatCode>0.000</c:formatCode>
                <c:ptCount val="7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</c:numCache>
            </c:numRef>
          </c:cat>
          <c:val>
            <c:numRef>
              <c:f>'sin perdidas'!$C$10:$C$80</c:f>
              <c:numCache>
                <c:formatCode>0.000</c:formatCode>
                <c:ptCount val="71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  <c:pt idx="17">
                  <c:v>0.01</c:v>
                </c:pt>
                <c:pt idx="18">
                  <c:v>0.01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0.01</c:v>
                </c:pt>
                <c:pt idx="23">
                  <c:v>0.01</c:v>
                </c:pt>
                <c:pt idx="24">
                  <c:v>0.01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>
                  <c:v>0.01</c:v>
                </c:pt>
                <c:pt idx="30">
                  <c:v>0.01</c:v>
                </c:pt>
                <c:pt idx="31">
                  <c:v>0.01</c:v>
                </c:pt>
                <c:pt idx="32">
                  <c:v>0.01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0.01</c:v>
                </c:pt>
                <c:pt idx="64">
                  <c:v>0.01</c:v>
                </c:pt>
                <c:pt idx="65">
                  <c:v>0.01</c:v>
                </c:pt>
                <c:pt idx="66">
                  <c:v>0.01</c:v>
                </c:pt>
                <c:pt idx="67">
                  <c:v>0.01</c:v>
                </c:pt>
                <c:pt idx="68">
                  <c:v>0.01</c:v>
                </c:pt>
                <c:pt idx="69">
                  <c:v>0.01</c:v>
                </c:pt>
                <c:pt idx="70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F9-4C30-AA0F-DB551DFCBBD3}"/>
            </c:ext>
          </c:extLst>
        </c:ser>
        <c:ser>
          <c:idx val="1"/>
          <c:order val="1"/>
          <c:tx>
            <c:strRef>
              <c:f>'sin perdidas'!$D$9</c:f>
              <c:strCache>
                <c:ptCount val="1"/>
                <c:pt idx="0">
                  <c:v>v2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'sin perdidas'!$B$10:$B$80</c:f>
              <c:numCache>
                <c:formatCode>0.000</c:formatCode>
                <c:ptCount val="7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</c:numCache>
            </c:numRef>
          </c:cat>
          <c:val>
            <c:numRef>
              <c:f>'sin perdidas'!$D$10:$D$80</c:f>
              <c:numCache>
                <c:formatCode>0.000</c:formatCode>
                <c:ptCount val="71"/>
                <c:pt idx="0">
                  <c:v>-0.01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F9-4C30-AA0F-DB551DFCBBD3}"/>
            </c:ext>
          </c:extLst>
        </c:ser>
        <c:ser>
          <c:idx val="2"/>
          <c:order val="2"/>
          <c:tx>
            <c:strRef>
              <c:f>'sin perdidas'!$E$9</c:f>
              <c:strCache>
                <c:ptCount val="1"/>
                <c:pt idx="0">
                  <c:v>v(t) sobre amortiguado</c:v>
                </c:pt>
              </c:strCache>
            </c:strRef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'sin perdidas'!$B$10:$B$80</c:f>
              <c:numCache>
                <c:formatCode>0.000</c:formatCode>
                <c:ptCount val="7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</c:numCache>
            </c:numRef>
          </c:cat>
          <c:val>
            <c:numRef>
              <c:f>'sin perdidas'!$E$10:$E$80</c:f>
              <c:numCache>
                <c:formatCode>0.000</c:formatCode>
                <c:ptCount val="71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  <c:pt idx="17">
                  <c:v>0.01</c:v>
                </c:pt>
                <c:pt idx="18">
                  <c:v>0.01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0.01</c:v>
                </c:pt>
                <c:pt idx="23">
                  <c:v>0.01</c:v>
                </c:pt>
                <c:pt idx="24">
                  <c:v>0.01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>
                  <c:v>0.01</c:v>
                </c:pt>
                <c:pt idx="30">
                  <c:v>0.01</c:v>
                </c:pt>
                <c:pt idx="31">
                  <c:v>0.01</c:v>
                </c:pt>
                <c:pt idx="32">
                  <c:v>0.01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0.01</c:v>
                </c:pt>
                <c:pt idx="64">
                  <c:v>0.01</c:v>
                </c:pt>
                <c:pt idx="65">
                  <c:v>0.01</c:v>
                </c:pt>
                <c:pt idx="66">
                  <c:v>0.01</c:v>
                </c:pt>
                <c:pt idx="67">
                  <c:v>0.01</c:v>
                </c:pt>
                <c:pt idx="68">
                  <c:v>0.01</c:v>
                </c:pt>
                <c:pt idx="69">
                  <c:v>0.01</c:v>
                </c:pt>
                <c:pt idx="70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FF9-4C30-AA0F-DB551DFCB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0962416"/>
        <c:axId val="310962976"/>
      </c:lineChart>
      <c:catAx>
        <c:axId val="310962416"/>
        <c:scaling>
          <c:orientation val="minMax"/>
        </c:scaling>
        <c:delete val="0"/>
        <c:axPos val="b"/>
        <c:numFmt formatCode="0.000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FF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0962976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310962976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0962416"/>
        <c:crosses val="autoZero"/>
        <c:crossBetween val="midCat"/>
      </c:valAx>
      <c:spPr>
        <a:noFill/>
        <a:ln w="127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Circuito</a:t>
            </a:r>
            <a:r>
              <a:rPr lang="es-CO" baseline="0"/>
              <a:t> RLC sin fuentes sobre amortiguado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'sobre amortig'!$C$9</c:f>
              <c:strCache>
                <c:ptCount val="1"/>
                <c:pt idx="0">
                  <c:v>v1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'sobre amortig'!$B$10:$B$80</c:f>
              <c:numCache>
                <c:formatCode>0.000</c:formatCode>
                <c:ptCount val="7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</c:numCache>
            </c:numRef>
          </c:cat>
          <c:val>
            <c:numRef>
              <c:f>'sobre amortig'!$C$10:$C$80</c:f>
              <c:numCache>
                <c:formatCode>0.000</c:formatCode>
                <c:ptCount val="71"/>
                <c:pt idx="0">
                  <c:v>84</c:v>
                </c:pt>
                <c:pt idx="1">
                  <c:v>79.903000000000006</c:v>
                </c:pt>
                <c:pt idx="2">
                  <c:v>76.006</c:v>
                </c:pt>
                <c:pt idx="3">
                  <c:v>72.299000000000007</c:v>
                </c:pt>
                <c:pt idx="4">
                  <c:v>68.772999999999996</c:v>
                </c:pt>
                <c:pt idx="5">
                  <c:v>65.418999999999997</c:v>
                </c:pt>
                <c:pt idx="6">
                  <c:v>62.228999999999999</c:v>
                </c:pt>
                <c:pt idx="7">
                  <c:v>59.194000000000003</c:v>
                </c:pt>
                <c:pt idx="8">
                  <c:v>56.307000000000002</c:v>
                </c:pt>
                <c:pt idx="9">
                  <c:v>53.561</c:v>
                </c:pt>
                <c:pt idx="10">
                  <c:v>50.948999999999998</c:v>
                </c:pt>
                <c:pt idx="11">
                  <c:v>48.463999999999999</c:v>
                </c:pt>
                <c:pt idx="12">
                  <c:v>46.1</c:v>
                </c:pt>
                <c:pt idx="13">
                  <c:v>43.851999999999997</c:v>
                </c:pt>
                <c:pt idx="14">
                  <c:v>41.713000000000001</c:v>
                </c:pt>
                <c:pt idx="15">
                  <c:v>39.679000000000002</c:v>
                </c:pt>
                <c:pt idx="16">
                  <c:v>37.744</c:v>
                </c:pt>
                <c:pt idx="17">
                  <c:v>35.902999999999999</c:v>
                </c:pt>
                <c:pt idx="18">
                  <c:v>34.152000000000001</c:v>
                </c:pt>
                <c:pt idx="19">
                  <c:v>32.485999999999997</c:v>
                </c:pt>
                <c:pt idx="20">
                  <c:v>30.902000000000001</c:v>
                </c:pt>
                <c:pt idx="21">
                  <c:v>29.395</c:v>
                </c:pt>
                <c:pt idx="22">
                  <c:v>27.960999999999999</c:v>
                </c:pt>
                <c:pt idx="23">
                  <c:v>26.597000000000001</c:v>
                </c:pt>
                <c:pt idx="24">
                  <c:v>25.3</c:v>
                </c:pt>
                <c:pt idx="25">
                  <c:v>24.065999999999999</c:v>
                </c:pt>
                <c:pt idx="26">
                  <c:v>22.893000000000001</c:v>
                </c:pt>
                <c:pt idx="27">
                  <c:v>21.776</c:v>
                </c:pt>
                <c:pt idx="28">
                  <c:v>20.713999999999999</c:v>
                </c:pt>
                <c:pt idx="29">
                  <c:v>19.704000000000001</c:v>
                </c:pt>
                <c:pt idx="30">
                  <c:v>18.742999999999999</c:v>
                </c:pt>
                <c:pt idx="31">
                  <c:v>17.829000000000001</c:v>
                </c:pt>
                <c:pt idx="32">
                  <c:v>16.959</c:v>
                </c:pt>
                <c:pt idx="33">
                  <c:v>16.132000000000001</c:v>
                </c:pt>
                <c:pt idx="34">
                  <c:v>15.345000000000001</c:v>
                </c:pt>
                <c:pt idx="35">
                  <c:v>14.597</c:v>
                </c:pt>
                <c:pt idx="36">
                  <c:v>13.885</c:v>
                </c:pt>
                <c:pt idx="37">
                  <c:v>13.208</c:v>
                </c:pt>
                <c:pt idx="38">
                  <c:v>12.564</c:v>
                </c:pt>
                <c:pt idx="39">
                  <c:v>11.951000000000001</c:v>
                </c:pt>
                <c:pt idx="40">
                  <c:v>11.368</c:v>
                </c:pt>
                <c:pt idx="41">
                  <c:v>10.814</c:v>
                </c:pt>
                <c:pt idx="42">
                  <c:v>10.286</c:v>
                </c:pt>
                <c:pt idx="43">
                  <c:v>9.7850000000000001</c:v>
                </c:pt>
                <c:pt idx="44">
                  <c:v>9.3070000000000004</c:v>
                </c:pt>
                <c:pt idx="45">
                  <c:v>8.8539999999999992</c:v>
                </c:pt>
                <c:pt idx="46">
                  <c:v>8.4220000000000006</c:v>
                </c:pt>
                <c:pt idx="47">
                  <c:v>8.0109999999999992</c:v>
                </c:pt>
                <c:pt idx="48">
                  <c:v>7.62</c:v>
                </c:pt>
                <c:pt idx="49">
                  <c:v>7.2489999999999997</c:v>
                </c:pt>
                <c:pt idx="50">
                  <c:v>6.8949999999999996</c:v>
                </c:pt>
                <c:pt idx="51">
                  <c:v>6.5590000000000002</c:v>
                </c:pt>
                <c:pt idx="52">
                  <c:v>6.2389999999999999</c:v>
                </c:pt>
                <c:pt idx="53">
                  <c:v>5.9349999999999996</c:v>
                </c:pt>
                <c:pt idx="54">
                  <c:v>5.6449999999999996</c:v>
                </c:pt>
                <c:pt idx="55">
                  <c:v>5.37</c:v>
                </c:pt>
                <c:pt idx="56">
                  <c:v>5.1079999999999997</c:v>
                </c:pt>
                <c:pt idx="57">
                  <c:v>4.859</c:v>
                </c:pt>
                <c:pt idx="58">
                  <c:v>4.6219999999999999</c:v>
                </c:pt>
                <c:pt idx="59">
                  <c:v>4.3970000000000002</c:v>
                </c:pt>
                <c:pt idx="60">
                  <c:v>4.1820000000000004</c:v>
                </c:pt>
                <c:pt idx="61">
                  <c:v>3.9780000000000002</c:v>
                </c:pt>
                <c:pt idx="62">
                  <c:v>3.7839999999999998</c:v>
                </c:pt>
                <c:pt idx="63">
                  <c:v>3.6</c:v>
                </c:pt>
                <c:pt idx="64">
                  <c:v>3.4239999999999999</c:v>
                </c:pt>
                <c:pt idx="65">
                  <c:v>3.2570000000000001</c:v>
                </c:pt>
                <c:pt idx="66">
                  <c:v>3.0979999999999999</c:v>
                </c:pt>
                <c:pt idx="67">
                  <c:v>2.9470000000000001</c:v>
                </c:pt>
                <c:pt idx="68">
                  <c:v>2.8029999999999999</c:v>
                </c:pt>
                <c:pt idx="69">
                  <c:v>2.6669999999999998</c:v>
                </c:pt>
                <c:pt idx="70">
                  <c:v>2.5369999999999999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D5-460B-98A2-15F7F1DD9E8B}"/>
            </c:ext>
          </c:extLst>
        </c:ser>
        <c:ser>
          <c:idx val="1"/>
          <c:order val="1"/>
          <c:tx>
            <c:strRef>
              <c:f>'sobre amortig'!$D$9</c:f>
              <c:strCache>
                <c:ptCount val="1"/>
                <c:pt idx="0">
                  <c:v>v2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'sobre amortig'!$B$10:$B$80</c:f>
              <c:numCache>
                <c:formatCode>0.000</c:formatCode>
                <c:ptCount val="7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</c:numCache>
            </c:numRef>
          </c:cat>
          <c:val>
            <c:numRef>
              <c:f>'sobre amortig'!$D$10:$D$80</c:f>
              <c:numCache>
                <c:formatCode>0.000</c:formatCode>
                <c:ptCount val="71"/>
                <c:pt idx="0">
                  <c:v>-84</c:v>
                </c:pt>
                <c:pt idx="1">
                  <c:v>-62.228999999999999</c:v>
                </c:pt>
                <c:pt idx="2">
                  <c:v>-46.1</c:v>
                </c:pt>
                <c:pt idx="3">
                  <c:v>-34.152000000000001</c:v>
                </c:pt>
                <c:pt idx="4">
                  <c:v>-25.3</c:v>
                </c:pt>
                <c:pt idx="5">
                  <c:v>-18.742999999999999</c:v>
                </c:pt>
                <c:pt idx="6">
                  <c:v>-13.885</c:v>
                </c:pt>
                <c:pt idx="7">
                  <c:v>-10.286</c:v>
                </c:pt>
                <c:pt idx="8">
                  <c:v>-7.62</c:v>
                </c:pt>
                <c:pt idx="9">
                  <c:v>-5.6449999999999996</c:v>
                </c:pt>
                <c:pt idx="10">
                  <c:v>-4.1820000000000004</c:v>
                </c:pt>
                <c:pt idx="11">
                  <c:v>-3.0979999999999999</c:v>
                </c:pt>
                <c:pt idx="12">
                  <c:v>-2.2949999999999999</c:v>
                </c:pt>
                <c:pt idx="13">
                  <c:v>-1.7</c:v>
                </c:pt>
                <c:pt idx="14">
                  <c:v>-1.26</c:v>
                </c:pt>
                <c:pt idx="15">
                  <c:v>-0.93300000000000005</c:v>
                </c:pt>
                <c:pt idx="16">
                  <c:v>-0.69099999999999995</c:v>
                </c:pt>
                <c:pt idx="17">
                  <c:v>-0.51200000000000001</c:v>
                </c:pt>
                <c:pt idx="18">
                  <c:v>-0.379</c:v>
                </c:pt>
                <c:pt idx="19">
                  <c:v>-0.28100000000000003</c:v>
                </c:pt>
                <c:pt idx="20">
                  <c:v>-0.20799999999999999</c:v>
                </c:pt>
                <c:pt idx="21">
                  <c:v>-0.154</c:v>
                </c:pt>
                <c:pt idx="22">
                  <c:v>-0.114</c:v>
                </c:pt>
                <c:pt idx="23">
                  <c:v>-8.5000000000000006E-2</c:v>
                </c:pt>
                <c:pt idx="24">
                  <c:v>-6.3E-2</c:v>
                </c:pt>
                <c:pt idx="25">
                  <c:v>-4.5999999999999999E-2</c:v>
                </c:pt>
                <c:pt idx="26">
                  <c:v>-3.4000000000000002E-2</c:v>
                </c:pt>
                <c:pt idx="27">
                  <c:v>-2.5000000000000001E-2</c:v>
                </c:pt>
                <c:pt idx="28">
                  <c:v>-1.9E-2</c:v>
                </c:pt>
                <c:pt idx="29">
                  <c:v>-1.4E-2</c:v>
                </c:pt>
                <c:pt idx="30">
                  <c:v>-0.01</c:v>
                </c:pt>
                <c:pt idx="31">
                  <c:v>-8.0000000000000002E-3</c:v>
                </c:pt>
                <c:pt idx="32">
                  <c:v>-6.0000000000000001E-3</c:v>
                </c:pt>
                <c:pt idx="33">
                  <c:v>-4.0000000000000001E-3</c:v>
                </c:pt>
                <c:pt idx="34">
                  <c:v>-3.0000000000000001E-3</c:v>
                </c:pt>
                <c:pt idx="35">
                  <c:v>-2E-3</c:v>
                </c:pt>
                <c:pt idx="36">
                  <c:v>-2E-3</c:v>
                </c:pt>
                <c:pt idx="37">
                  <c:v>-1E-3</c:v>
                </c:pt>
                <c:pt idx="38">
                  <c:v>-1E-3</c:v>
                </c:pt>
                <c:pt idx="39">
                  <c:v>-1E-3</c:v>
                </c:pt>
                <c:pt idx="40">
                  <c:v>-1E-3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D5-460B-98A2-15F7F1DD9E8B}"/>
            </c:ext>
          </c:extLst>
        </c:ser>
        <c:ser>
          <c:idx val="2"/>
          <c:order val="2"/>
          <c:tx>
            <c:strRef>
              <c:f>'sobre amortig'!$E$9</c:f>
              <c:strCache>
                <c:ptCount val="1"/>
                <c:pt idx="0">
                  <c:v>v(t) sobre amortiguado</c:v>
                </c:pt>
              </c:strCache>
            </c:strRef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'sobre amortig'!$B$10:$B$80</c:f>
              <c:numCache>
                <c:formatCode>0.000</c:formatCode>
                <c:ptCount val="7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</c:numCache>
            </c:numRef>
          </c:cat>
          <c:val>
            <c:numRef>
              <c:f>'sobre amortig'!$E$10:$E$80</c:f>
              <c:numCache>
                <c:formatCode>0.000</c:formatCode>
                <c:ptCount val="71"/>
                <c:pt idx="0">
                  <c:v>0</c:v>
                </c:pt>
                <c:pt idx="1">
                  <c:v>17.674000000000007</c:v>
                </c:pt>
                <c:pt idx="2">
                  <c:v>29.905999999999999</c:v>
                </c:pt>
                <c:pt idx="3">
                  <c:v>38.147000000000006</c:v>
                </c:pt>
                <c:pt idx="4">
                  <c:v>43.472999999999999</c:v>
                </c:pt>
                <c:pt idx="5">
                  <c:v>46.676000000000002</c:v>
                </c:pt>
                <c:pt idx="6">
                  <c:v>48.344000000000001</c:v>
                </c:pt>
                <c:pt idx="7">
                  <c:v>48.908000000000001</c:v>
                </c:pt>
                <c:pt idx="8">
                  <c:v>48.687000000000005</c:v>
                </c:pt>
                <c:pt idx="9">
                  <c:v>47.915999999999997</c:v>
                </c:pt>
                <c:pt idx="10">
                  <c:v>46.766999999999996</c:v>
                </c:pt>
                <c:pt idx="11">
                  <c:v>45.366</c:v>
                </c:pt>
                <c:pt idx="12">
                  <c:v>43.805</c:v>
                </c:pt>
                <c:pt idx="13">
                  <c:v>42.151999999999994</c:v>
                </c:pt>
                <c:pt idx="14">
                  <c:v>40.453000000000003</c:v>
                </c:pt>
                <c:pt idx="15">
                  <c:v>38.746000000000002</c:v>
                </c:pt>
                <c:pt idx="16">
                  <c:v>37.052999999999997</c:v>
                </c:pt>
                <c:pt idx="17">
                  <c:v>35.390999999999998</c:v>
                </c:pt>
                <c:pt idx="18">
                  <c:v>33.773000000000003</c:v>
                </c:pt>
                <c:pt idx="19">
                  <c:v>32.204999999999998</c:v>
                </c:pt>
                <c:pt idx="20">
                  <c:v>30.694000000000003</c:v>
                </c:pt>
                <c:pt idx="21">
                  <c:v>29.241</c:v>
                </c:pt>
                <c:pt idx="22">
                  <c:v>27.846999999999998</c:v>
                </c:pt>
                <c:pt idx="23">
                  <c:v>26.512</c:v>
                </c:pt>
                <c:pt idx="24">
                  <c:v>25.237000000000002</c:v>
                </c:pt>
                <c:pt idx="25">
                  <c:v>24.02</c:v>
                </c:pt>
                <c:pt idx="26">
                  <c:v>22.859000000000002</c:v>
                </c:pt>
                <c:pt idx="27">
                  <c:v>21.751000000000001</c:v>
                </c:pt>
                <c:pt idx="28">
                  <c:v>20.695</c:v>
                </c:pt>
                <c:pt idx="29">
                  <c:v>19.690000000000001</c:v>
                </c:pt>
                <c:pt idx="30">
                  <c:v>18.732999999999997</c:v>
                </c:pt>
                <c:pt idx="31">
                  <c:v>17.821000000000002</c:v>
                </c:pt>
                <c:pt idx="32">
                  <c:v>16.952999999999999</c:v>
                </c:pt>
                <c:pt idx="33">
                  <c:v>16.128</c:v>
                </c:pt>
                <c:pt idx="34">
                  <c:v>15.342000000000001</c:v>
                </c:pt>
                <c:pt idx="35">
                  <c:v>14.594999999999999</c:v>
                </c:pt>
                <c:pt idx="36">
                  <c:v>13.882999999999999</c:v>
                </c:pt>
                <c:pt idx="37">
                  <c:v>13.207000000000001</c:v>
                </c:pt>
                <c:pt idx="38">
                  <c:v>12.563000000000001</c:v>
                </c:pt>
                <c:pt idx="39">
                  <c:v>11.950000000000001</c:v>
                </c:pt>
                <c:pt idx="40">
                  <c:v>11.367000000000001</c:v>
                </c:pt>
                <c:pt idx="41">
                  <c:v>10.814</c:v>
                </c:pt>
                <c:pt idx="42">
                  <c:v>10.286</c:v>
                </c:pt>
                <c:pt idx="43">
                  <c:v>9.7850000000000001</c:v>
                </c:pt>
                <c:pt idx="44">
                  <c:v>9.3070000000000004</c:v>
                </c:pt>
                <c:pt idx="45">
                  <c:v>8.8539999999999992</c:v>
                </c:pt>
                <c:pt idx="46">
                  <c:v>8.4220000000000006</c:v>
                </c:pt>
                <c:pt idx="47">
                  <c:v>8.0109999999999992</c:v>
                </c:pt>
                <c:pt idx="48">
                  <c:v>7.62</c:v>
                </c:pt>
                <c:pt idx="49">
                  <c:v>7.2489999999999997</c:v>
                </c:pt>
                <c:pt idx="50">
                  <c:v>6.8949999999999996</c:v>
                </c:pt>
                <c:pt idx="51">
                  <c:v>6.5590000000000002</c:v>
                </c:pt>
                <c:pt idx="52">
                  <c:v>6.2389999999999999</c:v>
                </c:pt>
                <c:pt idx="53">
                  <c:v>5.9349999999999996</c:v>
                </c:pt>
                <c:pt idx="54">
                  <c:v>5.6449999999999996</c:v>
                </c:pt>
                <c:pt idx="55">
                  <c:v>5.37</c:v>
                </c:pt>
                <c:pt idx="56">
                  <c:v>5.1079999999999997</c:v>
                </c:pt>
                <c:pt idx="57">
                  <c:v>4.859</c:v>
                </c:pt>
                <c:pt idx="58">
                  <c:v>4.6219999999999999</c:v>
                </c:pt>
                <c:pt idx="59">
                  <c:v>4.3970000000000002</c:v>
                </c:pt>
                <c:pt idx="60">
                  <c:v>4.1820000000000004</c:v>
                </c:pt>
                <c:pt idx="61">
                  <c:v>3.9780000000000002</c:v>
                </c:pt>
                <c:pt idx="62">
                  <c:v>3.7839999999999998</c:v>
                </c:pt>
                <c:pt idx="63">
                  <c:v>3.6</c:v>
                </c:pt>
                <c:pt idx="64">
                  <c:v>3.4239999999999999</c:v>
                </c:pt>
                <c:pt idx="65">
                  <c:v>3.2570000000000001</c:v>
                </c:pt>
                <c:pt idx="66">
                  <c:v>3.0979999999999999</c:v>
                </c:pt>
                <c:pt idx="67">
                  <c:v>2.9470000000000001</c:v>
                </c:pt>
                <c:pt idx="68">
                  <c:v>2.8029999999999999</c:v>
                </c:pt>
                <c:pt idx="69">
                  <c:v>2.6669999999999998</c:v>
                </c:pt>
                <c:pt idx="70">
                  <c:v>2.5369999999999999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D5-460B-98A2-15F7F1DD9E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197280"/>
        <c:axId val="317197840"/>
      </c:lineChart>
      <c:catAx>
        <c:axId val="317197280"/>
        <c:scaling>
          <c:orientation val="minMax"/>
        </c:scaling>
        <c:delete val="0"/>
        <c:axPos val="b"/>
        <c:numFmt formatCode="0.000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FF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7197840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317197840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7197280"/>
        <c:crosses val="autoZero"/>
        <c:crossBetween val="midCat"/>
      </c:valAx>
      <c:spPr>
        <a:noFill/>
        <a:ln w="127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Circuito</a:t>
            </a:r>
            <a:r>
              <a:rPr lang="es-CO" baseline="0"/>
              <a:t> RLC sin fuentes SUB amortiguado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2"/>
          <c:order val="2"/>
          <c:tx>
            <c:strRef>
              <c:f>'sub amortiguado'!$E$9</c:f>
              <c:strCache>
                <c:ptCount val="1"/>
                <c:pt idx="0">
                  <c:v>v(t) sub amortiguado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'sub amortiguado'!$B$10:$B$295</c:f>
              <c:numCache>
                <c:formatCode>0.000</c:formatCode>
                <c:ptCount val="286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1">
                  <c:v>5.0499999999999901</c:v>
                </c:pt>
                <c:pt idx="102">
                  <c:v>5.0999999999999899</c:v>
                </c:pt>
                <c:pt idx="103">
                  <c:v>5.1499999999999897</c:v>
                </c:pt>
                <c:pt idx="104">
                  <c:v>5.1999999999999895</c:v>
                </c:pt>
                <c:pt idx="105">
                  <c:v>5.2499999999999893</c:v>
                </c:pt>
                <c:pt idx="106">
                  <c:v>5.2999999999999892</c:v>
                </c:pt>
                <c:pt idx="107">
                  <c:v>5.349999999999989</c:v>
                </c:pt>
                <c:pt idx="108">
                  <c:v>5.3999999999999888</c:v>
                </c:pt>
                <c:pt idx="109">
                  <c:v>5.4499999999999886</c:v>
                </c:pt>
                <c:pt idx="110">
                  <c:v>5.4999999999999885</c:v>
                </c:pt>
                <c:pt idx="111">
                  <c:v>5.5499999999999883</c:v>
                </c:pt>
                <c:pt idx="112">
                  <c:v>5.5999999999999881</c:v>
                </c:pt>
                <c:pt idx="113">
                  <c:v>5.6499999999999879</c:v>
                </c:pt>
                <c:pt idx="114">
                  <c:v>5.6999999999999877</c:v>
                </c:pt>
                <c:pt idx="115">
                  <c:v>5.7499999999999876</c:v>
                </c:pt>
                <c:pt idx="116">
                  <c:v>5.7999999999999874</c:v>
                </c:pt>
                <c:pt idx="117">
                  <c:v>5.8499999999999872</c:v>
                </c:pt>
                <c:pt idx="118">
                  <c:v>5.899999999999987</c:v>
                </c:pt>
                <c:pt idx="119">
                  <c:v>5.9499999999999869</c:v>
                </c:pt>
                <c:pt idx="120">
                  <c:v>5.9999999999999867</c:v>
                </c:pt>
                <c:pt idx="121">
                  <c:v>6.0499999999999865</c:v>
                </c:pt>
                <c:pt idx="122">
                  <c:v>6.0999999999999863</c:v>
                </c:pt>
                <c:pt idx="123">
                  <c:v>6.1499999999999861</c:v>
                </c:pt>
                <c:pt idx="124">
                  <c:v>6.199999999999986</c:v>
                </c:pt>
                <c:pt idx="125">
                  <c:v>6.2499999999999858</c:v>
                </c:pt>
                <c:pt idx="126">
                  <c:v>6.2999999999999856</c:v>
                </c:pt>
                <c:pt idx="127">
                  <c:v>6.3499999999999854</c:v>
                </c:pt>
                <c:pt idx="128">
                  <c:v>6.3999999999999853</c:v>
                </c:pt>
                <c:pt idx="129">
                  <c:v>6.4499999999999851</c:v>
                </c:pt>
                <c:pt idx="130">
                  <c:v>6.4999999999999849</c:v>
                </c:pt>
                <c:pt idx="131">
                  <c:v>6.5499999999999847</c:v>
                </c:pt>
                <c:pt idx="132">
                  <c:v>6.5999999999999845</c:v>
                </c:pt>
                <c:pt idx="133">
                  <c:v>6.6499999999999844</c:v>
                </c:pt>
                <c:pt idx="134">
                  <c:v>6.6999999999999842</c:v>
                </c:pt>
                <c:pt idx="135">
                  <c:v>6.749999999999984</c:v>
                </c:pt>
                <c:pt idx="136">
                  <c:v>6.7999999999999838</c:v>
                </c:pt>
                <c:pt idx="137">
                  <c:v>6.8499999999999837</c:v>
                </c:pt>
                <c:pt idx="138">
                  <c:v>6.8999999999999835</c:v>
                </c:pt>
                <c:pt idx="139">
                  <c:v>6.9499999999999833</c:v>
                </c:pt>
                <c:pt idx="140">
                  <c:v>6.9999999999999831</c:v>
                </c:pt>
                <c:pt idx="141">
                  <c:v>7.0499999999999829</c:v>
                </c:pt>
                <c:pt idx="142">
                  <c:v>7.0999999999999828</c:v>
                </c:pt>
                <c:pt idx="143">
                  <c:v>7.1499999999999826</c:v>
                </c:pt>
                <c:pt idx="144">
                  <c:v>7.1999999999999824</c:v>
                </c:pt>
                <c:pt idx="145">
                  <c:v>7.2499999999999822</c:v>
                </c:pt>
                <c:pt idx="146">
                  <c:v>7.2999999999999821</c:v>
                </c:pt>
                <c:pt idx="147">
                  <c:v>7.3499999999999819</c:v>
                </c:pt>
                <c:pt idx="148">
                  <c:v>7.3999999999999817</c:v>
                </c:pt>
                <c:pt idx="149">
                  <c:v>7.4499999999999815</c:v>
                </c:pt>
                <c:pt idx="150">
                  <c:v>7.4999999999999813</c:v>
                </c:pt>
                <c:pt idx="151">
                  <c:v>7.5499999999999812</c:v>
                </c:pt>
                <c:pt idx="152">
                  <c:v>7.599999999999981</c:v>
                </c:pt>
                <c:pt idx="153">
                  <c:v>7.6499999999999808</c:v>
                </c:pt>
                <c:pt idx="154">
                  <c:v>7.6999999999999806</c:v>
                </c:pt>
                <c:pt idx="155">
                  <c:v>7.7499999999999805</c:v>
                </c:pt>
                <c:pt idx="156">
                  <c:v>7.7999999999999803</c:v>
                </c:pt>
                <c:pt idx="157">
                  <c:v>7.8499999999999801</c:v>
                </c:pt>
                <c:pt idx="158">
                  <c:v>7.8999999999999799</c:v>
                </c:pt>
                <c:pt idx="159">
                  <c:v>7.9499999999999797</c:v>
                </c:pt>
                <c:pt idx="160">
                  <c:v>7.9999999999999796</c:v>
                </c:pt>
                <c:pt idx="161">
                  <c:v>8.0499999999999794</c:v>
                </c:pt>
                <c:pt idx="162">
                  <c:v>8.0999999999999801</c:v>
                </c:pt>
                <c:pt idx="163">
                  <c:v>8.1499999999999808</c:v>
                </c:pt>
                <c:pt idx="164">
                  <c:v>8.1999999999999815</c:v>
                </c:pt>
                <c:pt idx="165">
                  <c:v>8.2499999999999822</c:v>
                </c:pt>
                <c:pt idx="166">
                  <c:v>8.2999999999999829</c:v>
                </c:pt>
                <c:pt idx="167">
                  <c:v>8.3499999999999837</c:v>
                </c:pt>
                <c:pt idx="168">
                  <c:v>8.3999999999999844</c:v>
                </c:pt>
                <c:pt idx="169">
                  <c:v>8.4499999999999851</c:v>
                </c:pt>
                <c:pt idx="170">
                  <c:v>8.4999999999999858</c:v>
                </c:pt>
                <c:pt idx="171">
                  <c:v>8.5499999999999865</c:v>
                </c:pt>
                <c:pt idx="172">
                  <c:v>8.5999999999999872</c:v>
                </c:pt>
                <c:pt idx="173">
                  <c:v>8.6499999999999879</c:v>
                </c:pt>
                <c:pt idx="174">
                  <c:v>8.6999999999999886</c:v>
                </c:pt>
                <c:pt idx="175">
                  <c:v>8.7499999999999893</c:v>
                </c:pt>
                <c:pt idx="176">
                  <c:v>8.7999999999999901</c:v>
                </c:pt>
                <c:pt idx="177">
                  <c:v>8.8499999999999908</c:v>
                </c:pt>
                <c:pt idx="178">
                  <c:v>8.8999999999999915</c:v>
                </c:pt>
                <c:pt idx="179">
                  <c:v>8.9499999999999922</c:v>
                </c:pt>
                <c:pt idx="180">
                  <c:v>8.9999999999999929</c:v>
                </c:pt>
                <c:pt idx="181">
                  <c:v>9.0499999999999936</c:v>
                </c:pt>
                <c:pt idx="182">
                  <c:v>9.0999999999999943</c:v>
                </c:pt>
                <c:pt idx="183">
                  <c:v>9.149999999999995</c:v>
                </c:pt>
                <c:pt idx="184">
                  <c:v>9.1999999999999957</c:v>
                </c:pt>
                <c:pt idx="185">
                  <c:v>9.2499999999999964</c:v>
                </c:pt>
                <c:pt idx="186">
                  <c:v>9.2999999999999972</c:v>
                </c:pt>
                <c:pt idx="187">
                  <c:v>9.3499999999999979</c:v>
                </c:pt>
                <c:pt idx="188">
                  <c:v>9.3999999999999986</c:v>
                </c:pt>
                <c:pt idx="189">
                  <c:v>9.4499999999999993</c:v>
                </c:pt>
                <c:pt idx="190">
                  <c:v>9.5</c:v>
                </c:pt>
                <c:pt idx="191">
                  <c:v>9.5500000000000007</c:v>
                </c:pt>
                <c:pt idx="192">
                  <c:v>9.6000000000000014</c:v>
                </c:pt>
                <c:pt idx="193">
                  <c:v>9.6500000000000021</c:v>
                </c:pt>
                <c:pt idx="194">
                  <c:v>9.7000000000000028</c:v>
                </c:pt>
                <c:pt idx="195">
                  <c:v>9.7500000000000036</c:v>
                </c:pt>
                <c:pt idx="196">
                  <c:v>9.8000000000000043</c:v>
                </c:pt>
                <c:pt idx="197">
                  <c:v>9.850000000000005</c:v>
                </c:pt>
                <c:pt idx="198">
                  <c:v>9.9000000000000057</c:v>
                </c:pt>
                <c:pt idx="199">
                  <c:v>9.9500000000000064</c:v>
                </c:pt>
                <c:pt idx="200">
                  <c:v>10.000000000000007</c:v>
                </c:pt>
                <c:pt idx="201">
                  <c:v>10.050000000000008</c:v>
                </c:pt>
                <c:pt idx="202">
                  <c:v>10.100000000000009</c:v>
                </c:pt>
                <c:pt idx="203">
                  <c:v>10.150000000000009</c:v>
                </c:pt>
                <c:pt idx="204">
                  <c:v>10.20000000000001</c:v>
                </c:pt>
                <c:pt idx="205">
                  <c:v>10.250000000000011</c:v>
                </c:pt>
                <c:pt idx="206">
                  <c:v>10.300000000000011</c:v>
                </c:pt>
                <c:pt idx="207">
                  <c:v>10.350000000000012</c:v>
                </c:pt>
                <c:pt idx="208">
                  <c:v>10.400000000000013</c:v>
                </c:pt>
                <c:pt idx="209">
                  <c:v>10.450000000000014</c:v>
                </c:pt>
                <c:pt idx="210">
                  <c:v>10.500000000000014</c:v>
                </c:pt>
                <c:pt idx="211">
                  <c:v>10.550000000000015</c:v>
                </c:pt>
                <c:pt idx="212">
                  <c:v>10.600000000000016</c:v>
                </c:pt>
                <c:pt idx="213">
                  <c:v>10.650000000000016</c:v>
                </c:pt>
                <c:pt idx="214">
                  <c:v>10.700000000000017</c:v>
                </c:pt>
                <c:pt idx="215">
                  <c:v>10.750000000000018</c:v>
                </c:pt>
                <c:pt idx="216">
                  <c:v>10.800000000000018</c:v>
                </c:pt>
                <c:pt idx="217">
                  <c:v>10.850000000000019</c:v>
                </c:pt>
                <c:pt idx="218">
                  <c:v>10.90000000000002</c:v>
                </c:pt>
                <c:pt idx="219">
                  <c:v>10.950000000000021</c:v>
                </c:pt>
                <c:pt idx="220">
                  <c:v>11.000000000000021</c:v>
                </c:pt>
                <c:pt idx="221">
                  <c:v>11.050000000000022</c:v>
                </c:pt>
                <c:pt idx="222">
                  <c:v>11.100000000000023</c:v>
                </c:pt>
                <c:pt idx="223">
                  <c:v>11.150000000000023</c:v>
                </c:pt>
                <c:pt idx="224">
                  <c:v>11.200000000000024</c:v>
                </c:pt>
                <c:pt idx="225">
                  <c:v>11.250000000000025</c:v>
                </c:pt>
                <c:pt idx="226">
                  <c:v>11.300000000000026</c:v>
                </c:pt>
                <c:pt idx="227">
                  <c:v>11.350000000000026</c:v>
                </c:pt>
                <c:pt idx="228">
                  <c:v>11.400000000000027</c:v>
                </c:pt>
                <c:pt idx="229">
                  <c:v>11.450000000000028</c:v>
                </c:pt>
                <c:pt idx="230">
                  <c:v>11.500000000000028</c:v>
                </c:pt>
                <c:pt idx="231">
                  <c:v>11.550000000000029</c:v>
                </c:pt>
                <c:pt idx="232">
                  <c:v>11.60000000000003</c:v>
                </c:pt>
                <c:pt idx="233">
                  <c:v>11.650000000000031</c:v>
                </c:pt>
                <c:pt idx="234">
                  <c:v>11.700000000000031</c:v>
                </c:pt>
                <c:pt idx="235">
                  <c:v>11.750000000000032</c:v>
                </c:pt>
                <c:pt idx="236">
                  <c:v>11.800000000000033</c:v>
                </c:pt>
                <c:pt idx="237">
                  <c:v>11.850000000000033</c:v>
                </c:pt>
                <c:pt idx="238">
                  <c:v>11.900000000000034</c:v>
                </c:pt>
                <c:pt idx="239">
                  <c:v>11.950000000000035</c:v>
                </c:pt>
                <c:pt idx="240">
                  <c:v>12.000000000000036</c:v>
                </c:pt>
                <c:pt idx="241">
                  <c:v>12.050000000000036</c:v>
                </c:pt>
                <c:pt idx="242">
                  <c:v>12.100000000000037</c:v>
                </c:pt>
                <c:pt idx="243">
                  <c:v>12.150000000000038</c:v>
                </c:pt>
                <c:pt idx="244">
                  <c:v>12.200000000000038</c:v>
                </c:pt>
                <c:pt idx="245">
                  <c:v>12.250000000000039</c:v>
                </c:pt>
                <c:pt idx="246">
                  <c:v>12.30000000000004</c:v>
                </c:pt>
                <c:pt idx="247">
                  <c:v>12.350000000000041</c:v>
                </c:pt>
                <c:pt idx="248">
                  <c:v>12.400000000000041</c:v>
                </c:pt>
                <c:pt idx="249">
                  <c:v>12.450000000000042</c:v>
                </c:pt>
                <c:pt idx="250">
                  <c:v>12.500000000000043</c:v>
                </c:pt>
                <c:pt idx="251">
                  <c:v>12.550000000000043</c:v>
                </c:pt>
                <c:pt idx="252">
                  <c:v>12.600000000000044</c:v>
                </c:pt>
                <c:pt idx="253">
                  <c:v>12.650000000000045</c:v>
                </c:pt>
                <c:pt idx="254">
                  <c:v>12.700000000000045</c:v>
                </c:pt>
                <c:pt idx="255">
                  <c:v>12.750000000000046</c:v>
                </c:pt>
                <c:pt idx="256">
                  <c:v>12.800000000000047</c:v>
                </c:pt>
                <c:pt idx="257">
                  <c:v>12.850000000000048</c:v>
                </c:pt>
                <c:pt idx="258">
                  <c:v>12.900000000000048</c:v>
                </c:pt>
                <c:pt idx="259">
                  <c:v>12.950000000000049</c:v>
                </c:pt>
                <c:pt idx="260">
                  <c:v>13.00000000000005</c:v>
                </c:pt>
                <c:pt idx="261">
                  <c:v>13.05000000000005</c:v>
                </c:pt>
                <c:pt idx="262">
                  <c:v>13.100000000000051</c:v>
                </c:pt>
                <c:pt idx="263">
                  <c:v>13.150000000000052</c:v>
                </c:pt>
                <c:pt idx="264">
                  <c:v>13.200000000000053</c:v>
                </c:pt>
                <c:pt idx="265">
                  <c:v>13.250000000000053</c:v>
                </c:pt>
                <c:pt idx="266">
                  <c:v>13.300000000000054</c:v>
                </c:pt>
                <c:pt idx="267">
                  <c:v>13.350000000000055</c:v>
                </c:pt>
                <c:pt idx="268">
                  <c:v>13.400000000000055</c:v>
                </c:pt>
                <c:pt idx="269">
                  <c:v>13.450000000000056</c:v>
                </c:pt>
                <c:pt idx="270">
                  <c:v>13.500000000000057</c:v>
                </c:pt>
                <c:pt idx="271">
                  <c:v>13.550000000000058</c:v>
                </c:pt>
                <c:pt idx="272">
                  <c:v>13.600000000000058</c:v>
                </c:pt>
                <c:pt idx="273">
                  <c:v>13.650000000000059</c:v>
                </c:pt>
                <c:pt idx="274">
                  <c:v>13.70000000000006</c:v>
                </c:pt>
                <c:pt idx="275">
                  <c:v>13.75000000000006</c:v>
                </c:pt>
                <c:pt idx="276">
                  <c:v>13.800000000000061</c:v>
                </c:pt>
                <c:pt idx="277">
                  <c:v>13.850000000000062</c:v>
                </c:pt>
                <c:pt idx="278">
                  <c:v>13.900000000000063</c:v>
                </c:pt>
                <c:pt idx="279">
                  <c:v>13.950000000000063</c:v>
                </c:pt>
                <c:pt idx="280">
                  <c:v>14.000000000000064</c:v>
                </c:pt>
                <c:pt idx="281">
                  <c:v>14.050000000000065</c:v>
                </c:pt>
                <c:pt idx="282">
                  <c:v>14.100000000000065</c:v>
                </c:pt>
                <c:pt idx="283">
                  <c:v>14.150000000000066</c:v>
                </c:pt>
                <c:pt idx="284">
                  <c:v>14.200000000000067</c:v>
                </c:pt>
                <c:pt idx="285">
                  <c:v>14.250000000000068</c:v>
                </c:pt>
              </c:numCache>
            </c:numRef>
          </c:cat>
          <c:val>
            <c:numRef>
              <c:f>'sub amortiguado'!$E$10:$E$295</c:f>
              <c:numCache>
                <c:formatCode>0.000</c:formatCode>
                <c:ptCount val="286"/>
                <c:pt idx="0">
                  <c:v>0</c:v>
                </c:pt>
                <c:pt idx="1">
                  <c:v>20.945</c:v>
                </c:pt>
                <c:pt idx="2">
                  <c:v>41.573</c:v>
                </c:pt>
                <c:pt idx="3">
                  <c:v>61.573</c:v>
                </c:pt>
                <c:pt idx="4">
                  <c:v>80.646000000000001</c:v>
                </c:pt>
                <c:pt idx="5">
                  <c:v>98.507999999999996</c:v>
                </c:pt>
                <c:pt idx="6">
                  <c:v>114.89</c:v>
                </c:pt>
                <c:pt idx="7">
                  <c:v>129.548</c:v>
                </c:pt>
                <c:pt idx="8">
                  <c:v>142.262</c:v>
                </c:pt>
                <c:pt idx="9">
                  <c:v>152.84200000000001</c:v>
                </c:pt>
                <c:pt idx="10">
                  <c:v>161.131</c:v>
                </c:pt>
                <c:pt idx="11">
                  <c:v>167.00399999999999</c:v>
                </c:pt>
                <c:pt idx="12">
                  <c:v>170.374</c:v>
                </c:pt>
                <c:pt idx="13">
                  <c:v>171.191</c:v>
                </c:pt>
                <c:pt idx="14">
                  <c:v>169.44399999999999</c:v>
                </c:pt>
                <c:pt idx="15">
                  <c:v>165.15899999999999</c:v>
                </c:pt>
                <c:pt idx="16">
                  <c:v>158.40100000000001</c:v>
                </c:pt>
                <c:pt idx="17">
                  <c:v>149.27199999999999</c:v>
                </c:pt>
                <c:pt idx="18">
                  <c:v>137.90799999999999</c:v>
                </c:pt>
                <c:pt idx="19">
                  <c:v>124.48099999999999</c:v>
                </c:pt>
                <c:pt idx="20">
                  <c:v>109.19199999999999</c:v>
                </c:pt>
                <c:pt idx="21">
                  <c:v>92.27</c:v>
                </c:pt>
                <c:pt idx="22">
                  <c:v>73.97</c:v>
                </c:pt>
                <c:pt idx="23">
                  <c:v>54.566000000000003</c:v>
                </c:pt>
                <c:pt idx="24">
                  <c:v>34.348999999999997</c:v>
                </c:pt>
                <c:pt idx="25">
                  <c:v>13.621</c:v>
                </c:pt>
                <c:pt idx="26">
                  <c:v>-7.3070000000000004</c:v>
                </c:pt>
                <c:pt idx="27">
                  <c:v>-28.12</c:v>
                </c:pt>
                <c:pt idx="28">
                  <c:v>-48.508000000000003</c:v>
                </c:pt>
                <c:pt idx="29">
                  <c:v>-68.165999999999997</c:v>
                </c:pt>
                <c:pt idx="30">
                  <c:v>-86.796999999999997</c:v>
                </c:pt>
                <c:pt idx="31">
                  <c:v>-104.125</c:v>
                </c:pt>
                <c:pt idx="32">
                  <c:v>-119.89</c:v>
                </c:pt>
                <c:pt idx="33">
                  <c:v>-133.85499999999999</c:v>
                </c:pt>
                <c:pt idx="34">
                  <c:v>-145.81200000000001</c:v>
                </c:pt>
                <c:pt idx="35">
                  <c:v>-155.58199999999999</c:v>
                </c:pt>
                <c:pt idx="36">
                  <c:v>-163.02000000000001</c:v>
                </c:pt>
                <c:pt idx="37">
                  <c:v>-168.01400000000001</c:v>
                </c:pt>
                <c:pt idx="38">
                  <c:v>-170.49100000000001</c:v>
                </c:pt>
                <c:pt idx="39">
                  <c:v>-170.41300000000001</c:v>
                </c:pt>
                <c:pt idx="40">
                  <c:v>-167.78200000000001</c:v>
                </c:pt>
                <c:pt idx="41">
                  <c:v>-162.63900000000001</c:v>
                </c:pt>
                <c:pt idx="42">
                  <c:v>-155.06</c:v>
                </c:pt>
                <c:pt idx="43">
                  <c:v>-145.16</c:v>
                </c:pt>
                <c:pt idx="44">
                  <c:v>-133.08799999999999</c:v>
                </c:pt>
                <c:pt idx="45">
                  <c:v>-119.024</c:v>
                </c:pt>
                <c:pt idx="46">
                  <c:v>-103.181</c:v>
                </c:pt>
                <c:pt idx="47">
                  <c:v>-85.795000000000002</c:v>
                </c:pt>
                <c:pt idx="48">
                  <c:v>-67.128</c:v>
                </c:pt>
                <c:pt idx="49">
                  <c:v>-47.46</c:v>
                </c:pt>
                <c:pt idx="50">
                  <c:v>-27.084</c:v>
                </c:pt>
                <c:pt idx="51">
                  <c:v>-6.3070000000000004</c:v>
                </c:pt>
                <c:pt idx="52">
                  <c:v>14.56</c:v>
                </c:pt>
                <c:pt idx="53">
                  <c:v>35.204999999999998</c:v>
                </c:pt>
                <c:pt idx="54">
                  <c:v>55.317999999999998</c:v>
                </c:pt>
                <c:pt idx="55">
                  <c:v>74.597999999999999</c:v>
                </c:pt>
                <c:pt idx="56">
                  <c:v>92.756</c:v>
                </c:pt>
                <c:pt idx="57">
                  <c:v>109.52200000000001</c:v>
                </c:pt>
                <c:pt idx="58">
                  <c:v>124.643</c:v>
                </c:pt>
                <c:pt idx="59">
                  <c:v>137.89400000000001</c:v>
                </c:pt>
                <c:pt idx="60">
                  <c:v>149.07599999999999</c:v>
                </c:pt>
                <c:pt idx="61">
                  <c:v>158.023</c:v>
                </c:pt>
                <c:pt idx="62">
                  <c:v>164.601</c:v>
                </c:pt>
                <c:pt idx="63">
                  <c:v>168.71199999999999</c:v>
                </c:pt>
                <c:pt idx="64">
                  <c:v>170.29499999999999</c:v>
                </c:pt>
                <c:pt idx="65">
                  <c:v>169.327</c:v>
                </c:pt>
                <c:pt idx="66">
                  <c:v>165.822</c:v>
                </c:pt>
                <c:pt idx="67">
                  <c:v>159.834</c:v>
                </c:pt>
                <c:pt idx="68">
                  <c:v>151.453</c:v>
                </c:pt>
                <c:pt idx="69">
                  <c:v>140.80500000000001</c:v>
                </c:pt>
                <c:pt idx="70">
                  <c:v>128.05000000000001</c:v>
                </c:pt>
                <c:pt idx="71">
                  <c:v>113.38</c:v>
                </c:pt>
                <c:pt idx="72">
                  <c:v>97.013999999999996</c:v>
                </c:pt>
                <c:pt idx="73">
                  <c:v>79.198999999999998</c:v>
                </c:pt>
                <c:pt idx="74">
                  <c:v>60.201000000000001</c:v>
                </c:pt>
                <c:pt idx="75">
                  <c:v>40.305</c:v>
                </c:pt>
                <c:pt idx="76">
                  <c:v>19.809000000000001</c:v>
                </c:pt>
                <c:pt idx="77">
                  <c:v>-0.97899999999999998</c:v>
                </c:pt>
                <c:pt idx="78">
                  <c:v>-21.748000000000001</c:v>
                </c:pt>
                <c:pt idx="79">
                  <c:v>-42.186</c:v>
                </c:pt>
                <c:pt idx="80">
                  <c:v>-61.988999999999997</c:v>
                </c:pt>
                <c:pt idx="81">
                  <c:v>-80.858999999999995</c:v>
                </c:pt>
                <c:pt idx="82">
                  <c:v>-98.513000000000005</c:v>
                </c:pt>
                <c:pt idx="83">
                  <c:v>-114.68899999999999</c:v>
                </c:pt>
                <c:pt idx="84">
                  <c:v>-129.142</c:v>
                </c:pt>
                <c:pt idx="85">
                  <c:v>-141.65899999999999</c:v>
                </c:pt>
                <c:pt idx="86">
                  <c:v>-152.05000000000001</c:v>
                </c:pt>
                <c:pt idx="87">
                  <c:v>-160.16200000000001</c:v>
                </c:pt>
                <c:pt idx="88">
                  <c:v>-165.87299999999999</c:v>
                </c:pt>
                <c:pt idx="89">
                  <c:v>-169.09800000000001</c:v>
                </c:pt>
                <c:pt idx="90">
                  <c:v>-169.78899999999999</c:v>
                </c:pt>
                <c:pt idx="91">
                  <c:v>-167.93700000000001</c:v>
                </c:pt>
                <c:pt idx="92">
                  <c:v>-163.56899999999999</c:v>
                </c:pt>
                <c:pt idx="93">
                  <c:v>-156.75299999999999</c:v>
                </c:pt>
                <c:pt idx="94">
                  <c:v>-147.589</c:v>
                </c:pt>
                <c:pt idx="95">
                  <c:v>-136.21700000000001</c:v>
                </c:pt>
                <c:pt idx="96">
                  <c:v>-122.806</c:v>
                </c:pt>
                <c:pt idx="97">
                  <c:v>-107.559</c:v>
                </c:pt>
                <c:pt idx="98">
                  <c:v>-90.703999999999994</c:v>
                </c:pt>
                <c:pt idx="99">
                  <c:v>-72.492999999999995</c:v>
                </c:pt>
                <c:pt idx="100">
                  <c:v>-53.201000000000001</c:v>
                </c:pt>
                <c:pt idx="101">
                  <c:v>-33.115000000000002</c:v>
                </c:pt>
                <c:pt idx="102">
                  <c:v>-12.538</c:v>
                </c:pt>
                <c:pt idx="103">
                  <c:v>8.2230000000000008</c:v>
                </c:pt>
                <c:pt idx="104">
                  <c:v>28.856000000000002</c:v>
                </c:pt>
                <c:pt idx="105">
                  <c:v>49.052999999999997</c:v>
                </c:pt>
                <c:pt idx="106">
                  <c:v>68.510000000000005</c:v>
                </c:pt>
                <c:pt idx="107">
                  <c:v>86.938000000000002</c:v>
                </c:pt>
                <c:pt idx="108">
                  <c:v>104.059</c:v>
                </c:pt>
                <c:pt idx="109">
                  <c:v>119.617</c:v>
                </c:pt>
                <c:pt idx="110">
                  <c:v>133.381</c:v>
                </c:pt>
                <c:pt idx="111">
                  <c:v>145.14400000000001</c:v>
                </c:pt>
                <c:pt idx="112">
                  <c:v>154.72999999999999</c:v>
                </c:pt>
                <c:pt idx="113">
                  <c:v>161.99600000000001</c:v>
                </c:pt>
                <c:pt idx="114">
                  <c:v>166.834</c:v>
                </c:pt>
                <c:pt idx="115">
                  <c:v>169.172</c:v>
                </c:pt>
                <c:pt idx="116">
                  <c:v>168.97499999999999</c:v>
                </c:pt>
                <c:pt idx="117">
                  <c:v>166.24700000000001</c:v>
                </c:pt>
                <c:pt idx="118">
                  <c:v>161.03</c:v>
                </c:pt>
                <c:pt idx="119">
                  <c:v>153.40100000000001</c:v>
                </c:pt>
                <c:pt idx="120">
                  <c:v>143.476</c:v>
                </c:pt>
                <c:pt idx="121">
                  <c:v>131.404</c:v>
                </c:pt>
                <c:pt idx="122">
                  <c:v>117.366</c:v>
                </c:pt>
                <c:pt idx="123">
                  <c:v>101.57299999999999</c:v>
                </c:pt>
                <c:pt idx="124">
                  <c:v>84.260999999999996</c:v>
                </c:pt>
                <c:pt idx="125">
                  <c:v>65.691000000000003</c:v>
                </c:pt>
                <c:pt idx="126">
                  <c:v>46.140999999999998</c:v>
                </c:pt>
                <c:pt idx="127">
                  <c:v>25.904</c:v>
                </c:pt>
                <c:pt idx="128">
                  <c:v>5.2830000000000004</c:v>
                </c:pt>
                <c:pt idx="129">
                  <c:v>-15.412000000000001</c:v>
                </c:pt>
                <c:pt idx="130">
                  <c:v>-35.872999999999998</c:v>
                </c:pt>
                <c:pt idx="131">
                  <c:v>-55.792000000000002</c:v>
                </c:pt>
                <c:pt idx="132">
                  <c:v>-74.870999999999995</c:v>
                </c:pt>
                <c:pt idx="133">
                  <c:v>-92.823999999999998</c:v>
                </c:pt>
                <c:pt idx="134">
                  <c:v>-109.383</c:v>
                </c:pt>
                <c:pt idx="135">
                  <c:v>-124.301</c:v>
                </c:pt>
                <c:pt idx="136">
                  <c:v>-137.35300000000001</c:v>
                </c:pt>
                <c:pt idx="137">
                  <c:v>-148.34399999999999</c:v>
                </c:pt>
                <c:pt idx="138">
                  <c:v>-157.11199999999999</c:v>
                </c:pt>
                <c:pt idx="139">
                  <c:v>-163.524</c:v>
                </c:pt>
                <c:pt idx="140">
                  <c:v>-167.48500000000001</c:v>
                </c:pt>
                <c:pt idx="141">
                  <c:v>-168.93600000000001</c:v>
                </c:pt>
                <c:pt idx="142">
                  <c:v>-167.857</c:v>
                </c:pt>
                <c:pt idx="143">
                  <c:v>-164.26300000000001</c:v>
                </c:pt>
                <c:pt idx="144">
                  <c:v>-158.21</c:v>
                </c:pt>
                <c:pt idx="145">
                  <c:v>-149.78700000000001</c:v>
                </c:pt>
                <c:pt idx="146">
                  <c:v>-139.12299999999999</c:v>
                </c:pt>
                <c:pt idx="147">
                  <c:v>-126.377</c:v>
                </c:pt>
                <c:pt idx="148">
                  <c:v>-111.741</c:v>
                </c:pt>
                <c:pt idx="149">
                  <c:v>-95.433000000000007</c:v>
                </c:pt>
                <c:pt idx="150">
                  <c:v>-77.7</c:v>
                </c:pt>
                <c:pt idx="151">
                  <c:v>-58.807000000000002</c:v>
                </c:pt>
                <c:pt idx="152">
                  <c:v>-39.036000000000001</c:v>
                </c:pt>
                <c:pt idx="153">
                  <c:v>-18.684999999999999</c:v>
                </c:pt>
                <c:pt idx="154">
                  <c:v>1.9419999999999999</c:v>
                </c:pt>
                <c:pt idx="155">
                  <c:v>22.535</c:v>
                </c:pt>
                <c:pt idx="156">
                  <c:v>42.786000000000001</c:v>
                </c:pt>
                <c:pt idx="157">
                  <c:v>62.392000000000003</c:v>
                </c:pt>
                <c:pt idx="158">
                  <c:v>81.06</c:v>
                </c:pt>
                <c:pt idx="159">
                  <c:v>98.509</c:v>
                </c:pt>
                <c:pt idx="160">
                  <c:v>114.479</c:v>
                </c:pt>
                <c:pt idx="161">
                  <c:v>128.73099999999999</c:v>
                </c:pt>
                <c:pt idx="162">
                  <c:v>141.05099999999999</c:v>
                </c:pt>
                <c:pt idx="163">
                  <c:v>151.256</c:v>
                </c:pt>
                <c:pt idx="164">
                  <c:v>159.19300000000001</c:v>
                </c:pt>
                <c:pt idx="165">
                  <c:v>164.744</c:v>
                </c:pt>
                <c:pt idx="166">
                  <c:v>167.82599999999999</c:v>
                </c:pt>
                <c:pt idx="167">
                  <c:v>168.393</c:v>
                </c:pt>
                <c:pt idx="168">
                  <c:v>166.43700000000001</c:v>
                </c:pt>
                <c:pt idx="169">
                  <c:v>161.989</c:v>
                </c:pt>
                <c:pt idx="170">
                  <c:v>155.11500000000001</c:v>
                </c:pt>
                <c:pt idx="171">
                  <c:v>145.91900000000001</c:v>
                </c:pt>
                <c:pt idx="172">
                  <c:v>134.53899999999999</c:v>
                </c:pt>
                <c:pt idx="173">
                  <c:v>121.146</c:v>
                </c:pt>
                <c:pt idx="174">
                  <c:v>105.94199999999999</c:v>
                </c:pt>
                <c:pt idx="175">
                  <c:v>89.153000000000006</c:v>
                </c:pt>
                <c:pt idx="176">
                  <c:v>71.033000000000001</c:v>
                </c:pt>
                <c:pt idx="177">
                  <c:v>51.851999999999997</c:v>
                </c:pt>
                <c:pt idx="178">
                  <c:v>31.898</c:v>
                </c:pt>
                <c:pt idx="179">
                  <c:v>11.471</c:v>
                </c:pt>
                <c:pt idx="180">
                  <c:v>-9.1229999999999993</c:v>
                </c:pt>
                <c:pt idx="181">
                  <c:v>-29.577000000000002</c:v>
                </c:pt>
                <c:pt idx="182">
                  <c:v>-49.582999999999998</c:v>
                </c:pt>
                <c:pt idx="183">
                  <c:v>-68.843000000000004</c:v>
                </c:pt>
                <c:pt idx="184">
                  <c:v>-87.066999999999993</c:v>
                </c:pt>
                <c:pt idx="185">
                  <c:v>-103.983</c:v>
                </c:pt>
                <c:pt idx="186">
                  <c:v>-119.33799999999999</c:v>
                </c:pt>
                <c:pt idx="187">
                  <c:v>-132.90199999999999</c:v>
                </c:pt>
                <c:pt idx="188">
                  <c:v>-144.47200000000001</c:v>
                </c:pt>
                <c:pt idx="189">
                  <c:v>-153.876</c:v>
                </c:pt>
                <c:pt idx="190">
                  <c:v>-160.97200000000001</c:v>
                </c:pt>
                <c:pt idx="191">
                  <c:v>-165.65600000000001</c:v>
                </c:pt>
                <c:pt idx="192">
                  <c:v>-167.858</c:v>
                </c:pt>
                <c:pt idx="193">
                  <c:v>-167.54400000000001</c:v>
                </c:pt>
                <c:pt idx="194">
                  <c:v>-164.721</c:v>
                </c:pt>
                <c:pt idx="195">
                  <c:v>-159.43100000000001</c:v>
                </c:pt>
                <c:pt idx="196">
                  <c:v>-151.75399999999999</c:v>
                </c:pt>
                <c:pt idx="197">
                  <c:v>-141.80500000000001</c:v>
                </c:pt>
                <c:pt idx="198">
                  <c:v>-129.73400000000001</c:v>
                </c:pt>
                <c:pt idx="199">
                  <c:v>-115.723</c:v>
                </c:pt>
                <c:pt idx="200">
                  <c:v>-99.98</c:v>
                </c:pt>
                <c:pt idx="201">
                  <c:v>-82.744</c:v>
                </c:pt>
                <c:pt idx="202">
                  <c:v>-64.271000000000001</c:v>
                </c:pt>
                <c:pt idx="203">
                  <c:v>-44.84</c:v>
                </c:pt>
                <c:pt idx="204">
                  <c:v>-24.741</c:v>
                </c:pt>
                <c:pt idx="205">
                  <c:v>-4.2759999999999998</c:v>
                </c:pt>
                <c:pt idx="206">
                  <c:v>16.25</c:v>
                </c:pt>
                <c:pt idx="207">
                  <c:v>36.527000000000001</c:v>
                </c:pt>
                <c:pt idx="208">
                  <c:v>56.253</c:v>
                </c:pt>
                <c:pt idx="209">
                  <c:v>75.132000000000005</c:v>
                </c:pt>
                <c:pt idx="210">
                  <c:v>92.882000000000005</c:v>
                </c:pt>
                <c:pt idx="211">
                  <c:v>109.23699999999999</c:v>
                </c:pt>
                <c:pt idx="212">
                  <c:v>123.952</c:v>
                </c:pt>
                <c:pt idx="213">
                  <c:v>136.80699999999999</c:v>
                </c:pt>
                <c:pt idx="214">
                  <c:v>147.61000000000001</c:v>
                </c:pt>
                <c:pt idx="215">
                  <c:v>156.19900000000001</c:v>
                </c:pt>
                <c:pt idx="216">
                  <c:v>162.447</c:v>
                </c:pt>
                <c:pt idx="217">
                  <c:v>166.261</c:v>
                </c:pt>
                <c:pt idx="218">
                  <c:v>167.583</c:v>
                </c:pt>
                <c:pt idx="219">
                  <c:v>166.39400000000001</c:v>
                </c:pt>
                <c:pt idx="220">
                  <c:v>162.71299999999999</c:v>
                </c:pt>
                <c:pt idx="221">
                  <c:v>156.596</c:v>
                </c:pt>
                <c:pt idx="222">
                  <c:v>148.13399999999999</c:v>
                </c:pt>
                <c:pt idx="223">
                  <c:v>137.45400000000001</c:v>
                </c:pt>
                <c:pt idx="224">
                  <c:v>124.718</c:v>
                </c:pt>
                <c:pt idx="225">
                  <c:v>110.117</c:v>
                </c:pt>
                <c:pt idx="226">
                  <c:v>93.869</c:v>
                </c:pt>
                <c:pt idx="227">
                  <c:v>76.218000000000004</c:v>
                </c:pt>
                <c:pt idx="228">
                  <c:v>57.429000000000002</c:v>
                </c:pt>
                <c:pt idx="229">
                  <c:v>37.783999999999999</c:v>
                </c:pt>
                <c:pt idx="230">
                  <c:v>17.577000000000002</c:v>
                </c:pt>
                <c:pt idx="231">
                  <c:v>-2.8889999999999998</c:v>
                </c:pt>
                <c:pt idx="232">
                  <c:v>-23.306999999999999</c:v>
                </c:pt>
                <c:pt idx="233">
                  <c:v>-43.372</c:v>
                </c:pt>
                <c:pt idx="234">
                  <c:v>-62.783000000000001</c:v>
                </c:pt>
                <c:pt idx="235">
                  <c:v>-81.25</c:v>
                </c:pt>
                <c:pt idx="236">
                  <c:v>-98.495000000000005</c:v>
                </c:pt>
                <c:pt idx="237">
                  <c:v>-114.262</c:v>
                </c:pt>
                <c:pt idx="238">
                  <c:v>-128.31399999999999</c:v>
                </c:pt>
                <c:pt idx="239">
                  <c:v>-140.44</c:v>
                </c:pt>
                <c:pt idx="240">
                  <c:v>-150.46</c:v>
                </c:pt>
                <c:pt idx="241">
                  <c:v>-158.22499999999999</c:v>
                </c:pt>
                <c:pt idx="242">
                  <c:v>-163.61699999999999</c:v>
                </c:pt>
                <c:pt idx="243">
                  <c:v>-166.55799999999999</c:v>
                </c:pt>
                <c:pt idx="244">
                  <c:v>-167.00299999999999</c:v>
                </c:pt>
                <c:pt idx="245">
                  <c:v>-164.946</c:v>
                </c:pt>
                <c:pt idx="246">
                  <c:v>-160.41800000000001</c:v>
                </c:pt>
                <c:pt idx="247">
                  <c:v>-153.489</c:v>
                </c:pt>
                <c:pt idx="248">
                  <c:v>-144.262</c:v>
                </c:pt>
                <c:pt idx="249">
                  <c:v>-132.876</c:v>
                </c:pt>
                <c:pt idx="250">
                  <c:v>-119.501</c:v>
                </c:pt>
                <c:pt idx="251">
                  <c:v>-104.34</c:v>
                </c:pt>
                <c:pt idx="252">
                  <c:v>-87.619</c:v>
                </c:pt>
                <c:pt idx="253">
                  <c:v>-69.587999999999994</c:v>
                </c:pt>
                <c:pt idx="254">
                  <c:v>-50.518999999999998</c:v>
                </c:pt>
                <c:pt idx="255">
                  <c:v>-30.698</c:v>
                </c:pt>
                <c:pt idx="256">
                  <c:v>-10.42</c:v>
                </c:pt>
                <c:pt idx="257">
                  <c:v>10.009</c:v>
                </c:pt>
                <c:pt idx="258">
                  <c:v>30.283999999999999</c:v>
                </c:pt>
                <c:pt idx="259">
                  <c:v>50.100999999999999</c:v>
                </c:pt>
                <c:pt idx="260">
                  <c:v>69.162999999999997</c:v>
                </c:pt>
                <c:pt idx="261">
                  <c:v>87.186000000000007</c:v>
                </c:pt>
                <c:pt idx="262">
                  <c:v>103.898</c:v>
                </c:pt>
                <c:pt idx="263">
                  <c:v>119.051</c:v>
                </c:pt>
                <c:pt idx="264">
                  <c:v>132.417</c:v>
                </c:pt>
                <c:pt idx="265">
                  <c:v>143.797</c:v>
                </c:pt>
                <c:pt idx="266">
                  <c:v>153.02000000000001</c:v>
                </c:pt>
                <c:pt idx="267">
                  <c:v>159.94999999999999</c:v>
                </c:pt>
                <c:pt idx="268">
                  <c:v>164.48099999999999</c:v>
                </c:pt>
                <c:pt idx="269">
                  <c:v>166.548</c:v>
                </c:pt>
                <c:pt idx="270">
                  <c:v>166.12</c:v>
                </c:pt>
                <c:pt idx="271">
                  <c:v>163.203</c:v>
                </c:pt>
                <c:pt idx="272">
                  <c:v>157.84299999999999</c:v>
                </c:pt>
                <c:pt idx="273">
                  <c:v>150.119</c:v>
                </c:pt>
                <c:pt idx="274">
                  <c:v>140.14699999999999</c:v>
                </c:pt>
                <c:pt idx="275">
                  <c:v>128.07900000000001</c:v>
                </c:pt>
                <c:pt idx="276">
                  <c:v>114.09399999999999</c:v>
                </c:pt>
                <c:pt idx="277">
                  <c:v>98.403999999999996</c:v>
                </c:pt>
                <c:pt idx="278">
                  <c:v>81.242000000000004</c:v>
                </c:pt>
                <c:pt idx="279">
                  <c:v>62.868000000000002</c:v>
                </c:pt>
                <c:pt idx="280">
                  <c:v>43.555</c:v>
                </c:pt>
                <c:pt idx="281">
                  <c:v>23.594000000000001</c:v>
                </c:pt>
                <c:pt idx="282">
                  <c:v>3.2829999999999999</c:v>
                </c:pt>
                <c:pt idx="283">
                  <c:v>-17.071999999999999</c:v>
                </c:pt>
                <c:pt idx="284">
                  <c:v>-37.167000000000002</c:v>
                </c:pt>
                <c:pt idx="285">
                  <c:v>-56.701000000000001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9C-4AE8-A9D7-A9907EC63AD1}"/>
            </c:ext>
          </c:extLst>
        </c:ser>
        <c:ser>
          <c:idx val="3"/>
          <c:order val="3"/>
          <c:tx>
            <c:strRef>
              <c:f>'sub amortiguado'!$H$9</c:f>
              <c:strCache>
                <c:ptCount val="1"/>
                <c:pt idx="0">
                  <c:v>Envolvente positiva B2 B2exp(-a*t)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'sub amortiguado'!$B$10:$B$295</c:f>
              <c:numCache>
                <c:formatCode>0.000</c:formatCode>
                <c:ptCount val="286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1">
                  <c:v>5.0499999999999901</c:v>
                </c:pt>
                <c:pt idx="102">
                  <c:v>5.0999999999999899</c:v>
                </c:pt>
                <c:pt idx="103">
                  <c:v>5.1499999999999897</c:v>
                </c:pt>
                <c:pt idx="104">
                  <c:v>5.1999999999999895</c:v>
                </c:pt>
                <c:pt idx="105">
                  <c:v>5.2499999999999893</c:v>
                </c:pt>
                <c:pt idx="106">
                  <c:v>5.2999999999999892</c:v>
                </c:pt>
                <c:pt idx="107">
                  <c:v>5.349999999999989</c:v>
                </c:pt>
                <c:pt idx="108">
                  <c:v>5.3999999999999888</c:v>
                </c:pt>
                <c:pt idx="109">
                  <c:v>5.4499999999999886</c:v>
                </c:pt>
                <c:pt idx="110">
                  <c:v>5.4999999999999885</c:v>
                </c:pt>
                <c:pt idx="111">
                  <c:v>5.5499999999999883</c:v>
                </c:pt>
                <c:pt idx="112">
                  <c:v>5.5999999999999881</c:v>
                </c:pt>
                <c:pt idx="113">
                  <c:v>5.6499999999999879</c:v>
                </c:pt>
                <c:pt idx="114">
                  <c:v>5.6999999999999877</c:v>
                </c:pt>
                <c:pt idx="115">
                  <c:v>5.7499999999999876</c:v>
                </c:pt>
                <c:pt idx="116">
                  <c:v>5.7999999999999874</c:v>
                </c:pt>
                <c:pt idx="117">
                  <c:v>5.8499999999999872</c:v>
                </c:pt>
                <c:pt idx="118">
                  <c:v>5.899999999999987</c:v>
                </c:pt>
                <c:pt idx="119">
                  <c:v>5.9499999999999869</c:v>
                </c:pt>
                <c:pt idx="120">
                  <c:v>5.9999999999999867</c:v>
                </c:pt>
                <c:pt idx="121">
                  <c:v>6.0499999999999865</c:v>
                </c:pt>
                <c:pt idx="122">
                  <c:v>6.0999999999999863</c:v>
                </c:pt>
                <c:pt idx="123">
                  <c:v>6.1499999999999861</c:v>
                </c:pt>
                <c:pt idx="124">
                  <c:v>6.199999999999986</c:v>
                </c:pt>
                <c:pt idx="125">
                  <c:v>6.2499999999999858</c:v>
                </c:pt>
                <c:pt idx="126">
                  <c:v>6.2999999999999856</c:v>
                </c:pt>
                <c:pt idx="127">
                  <c:v>6.3499999999999854</c:v>
                </c:pt>
                <c:pt idx="128">
                  <c:v>6.3999999999999853</c:v>
                </c:pt>
                <c:pt idx="129">
                  <c:v>6.4499999999999851</c:v>
                </c:pt>
                <c:pt idx="130">
                  <c:v>6.4999999999999849</c:v>
                </c:pt>
                <c:pt idx="131">
                  <c:v>6.5499999999999847</c:v>
                </c:pt>
                <c:pt idx="132">
                  <c:v>6.5999999999999845</c:v>
                </c:pt>
                <c:pt idx="133">
                  <c:v>6.6499999999999844</c:v>
                </c:pt>
                <c:pt idx="134">
                  <c:v>6.6999999999999842</c:v>
                </c:pt>
                <c:pt idx="135">
                  <c:v>6.749999999999984</c:v>
                </c:pt>
                <c:pt idx="136">
                  <c:v>6.7999999999999838</c:v>
                </c:pt>
                <c:pt idx="137">
                  <c:v>6.8499999999999837</c:v>
                </c:pt>
                <c:pt idx="138">
                  <c:v>6.8999999999999835</c:v>
                </c:pt>
                <c:pt idx="139">
                  <c:v>6.9499999999999833</c:v>
                </c:pt>
                <c:pt idx="140">
                  <c:v>6.9999999999999831</c:v>
                </c:pt>
                <c:pt idx="141">
                  <c:v>7.0499999999999829</c:v>
                </c:pt>
                <c:pt idx="142">
                  <c:v>7.0999999999999828</c:v>
                </c:pt>
                <c:pt idx="143">
                  <c:v>7.1499999999999826</c:v>
                </c:pt>
                <c:pt idx="144">
                  <c:v>7.1999999999999824</c:v>
                </c:pt>
                <c:pt idx="145">
                  <c:v>7.2499999999999822</c:v>
                </c:pt>
                <c:pt idx="146">
                  <c:v>7.2999999999999821</c:v>
                </c:pt>
                <c:pt idx="147">
                  <c:v>7.3499999999999819</c:v>
                </c:pt>
                <c:pt idx="148">
                  <c:v>7.3999999999999817</c:v>
                </c:pt>
                <c:pt idx="149">
                  <c:v>7.4499999999999815</c:v>
                </c:pt>
                <c:pt idx="150">
                  <c:v>7.4999999999999813</c:v>
                </c:pt>
                <c:pt idx="151">
                  <c:v>7.5499999999999812</c:v>
                </c:pt>
                <c:pt idx="152">
                  <c:v>7.599999999999981</c:v>
                </c:pt>
                <c:pt idx="153">
                  <c:v>7.6499999999999808</c:v>
                </c:pt>
                <c:pt idx="154">
                  <c:v>7.6999999999999806</c:v>
                </c:pt>
                <c:pt idx="155">
                  <c:v>7.7499999999999805</c:v>
                </c:pt>
                <c:pt idx="156">
                  <c:v>7.7999999999999803</c:v>
                </c:pt>
                <c:pt idx="157">
                  <c:v>7.8499999999999801</c:v>
                </c:pt>
                <c:pt idx="158">
                  <c:v>7.8999999999999799</c:v>
                </c:pt>
                <c:pt idx="159">
                  <c:v>7.9499999999999797</c:v>
                </c:pt>
                <c:pt idx="160">
                  <c:v>7.9999999999999796</c:v>
                </c:pt>
                <c:pt idx="161">
                  <c:v>8.0499999999999794</c:v>
                </c:pt>
                <c:pt idx="162">
                  <c:v>8.0999999999999801</c:v>
                </c:pt>
                <c:pt idx="163">
                  <c:v>8.1499999999999808</c:v>
                </c:pt>
                <c:pt idx="164">
                  <c:v>8.1999999999999815</c:v>
                </c:pt>
                <c:pt idx="165">
                  <c:v>8.2499999999999822</c:v>
                </c:pt>
                <c:pt idx="166">
                  <c:v>8.2999999999999829</c:v>
                </c:pt>
                <c:pt idx="167">
                  <c:v>8.3499999999999837</c:v>
                </c:pt>
                <c:pt idx="168">
                  <c:v>8.3999999999999844</c:v>
                </c:pt>
                <c:pt idx="169">
                  <c:v>8.4499999999999851</c:v>
                </c:pt>
                <c:pt idx="170">
                  <c:v>8.4999999999999858</c:v>
                </c:pt>
                <c:pt idx="171">
                  <c:v>8.5499999999999865</c:v>
                </c:pt>
                <c:pt idx="172">
                  <c:v>8.5999999999999872</c:v>
                </c:pt>
                <c:pt idx="173">
                  <c:v>8.6499999999999879</c:v>
                </c:pt>
                <c:pt idx="174">
                  <c:v>8.6999999999999886</c:v>
                </c:pt>
                <c:pt idx="175">
                  <c:v>8.7499999999999893</c:v>
                </c:pt>
                <c:pt idx="176">
                  <c:v>8.7999999999999901</c:v>
                </c:pt>
                <c:pt idx="177">
                  <c:v>8.8499999999999908</c:v>
                </c:pt>
                <c:pt idx="178">
                  <c:v>8.8999999999999915</c:v>
                </c:pt>
                <c:pt idx="179">
                  <c:v>8.9499999999999922</c:v>
                </c:pt>
                <c:pt idx="180">
                  <c:v>8.9999999999999929</c:v>
                </c:pt>
                <c:pt idx="181">
                  <c:v>9.0499999999999936</c:v>
                </c:pt>
                <c:pt idx="182">
                  <c:v>9.0999999999999943</c:v>
                </c:pt>
                <c:pt idx="183">
                  <c:v>9.149999999999995</c:v>
                </c:pt>
                <c:pt idx="184">
                  <c:v>9.1999999999999957</c:v>
                </c:pt>
                <c:pt idx="185">
                  <c:v>9.2499999999999964</c:v>
                </c:pt>
                <c:pt idx="186">
                  <c:v>9.2999999999999972</c:v>
                </c:pt>
                <c:pt idx="187">
                  <c:v>9.3499999999999979</c:v>
                </c:pt>
                <c:pt idx="188">
                  <c:v>9.3999999999999986</c:v>
                </c:pt>
                <c:pt idx="189">
                  <c:v>9.4499999999999993</c:v>
                </c:pt>
                <c:pt idx="190">
                  <c:v>9.5</c:v>
                </c:pt>
                <c:pt idx="191">
                  <c:v>9.5500000000000007</c:v>
                </c:pt>
                <c:pt idx="192">
                  <c:v>9.6000000000000014</c:v>
                </c:pt>
                <c:pt idx="193">
                  <c:v>9.6500000000000021</c:v>
                </c:pt>
                <c:pt idx="194">
                  <c:v>9.7000000000000028</c:v>
                </c:pt>
                <c:pt idx="195">
                  <c:v>9.7500000000000036</c:v>
                </c:pt>
                <c:pt idx="196">
                  <c:v>9.8000000000000043</c:v>
                </c:pt>
                <c:pt idx="197">
                  <c:v>9.850000000000005</c:v>
                </c:pt>
                <c:pt idx="198">
                  <c:v>9.9000000000000057</c:v>
                </c:pt>
                <c:pt idx="199">
                  <c:v>9.9500000000000064</c:v>
                </c:pt>
                <c:pt idx="200">
                  <c:v>10.000000000000007</c:v>
                </c:pt>
                <c:pt idx="201">
                  <c:v>10.050000000000008</c:v>
                </c:pt>
                <c:pt idx="202">
                  <c:v>10.100000000000009</c:v>
                </c:pt>
                <c:pt idx="203">
                  <c:v>10.150000000000009</c:v>
                </c:pt>
                <c:pt idx="204">
                  <c:v>10.20000000000001</c:v>
                </c:pt>
                <c:pt idx="205">
                  <c:v>10.250000000000011</c:v>
                </c:pt>
                <c:pt idx="206">
                  <c:v>10.300000000000011</c:v>
                </c:pt>
                <c:pt idx="207">
                  <c:v>10.350000000000012</c:v>
                </c:pt>
                <c:pt idx="208">
                  <c:v>10.400000000000013</c:v>
                </c:pt>
                <c:pt idx="209">
                  <c:v>10.450000000000014</c:v>
                </c:pt>
                <c:pt idx="210">
                  <c:v>10.500000000000014</c:v>
                </c:pt>
                <c:pt idx="211">
                  <c:v>10.550000000000015</c:v>
                </c:pt>
                <c:pt idx="212">
                  <c:v>10.600000000000016</c:v>
                </c:pt>
                <c:pt idx="213">
                  <c:v>10.650000000000016</c:v>
                </c:pt>
                <c:pt idx="214">
                  <c:v>10.700000000000017</c:v>
                </c:pt>
                <c:pt idx="215">
                  <c:v>10.750000000000018</c:v>
                </c:pt>
                <c:pt idx="216">
                  <c:v>10.800000000000018</c:v>
                </c:pt>
                <c:pt idx="217">
                  <c:v>10.850000000000019</c:v>
                </c:pt>
                <c:pt idx="218">
                  <c:v>10.90000000000002</c:v>
                </c:pt>
                <c:pt idx="219">
                  <c:v>10.950000000000021</c:v>
                </c:pt>
                <c:pt idx="220">
                  <c:v>11.000000000000021</c:v>
                </c:pt>
                <c:pt idx="221">
                  <c:v>11.050000000000022</c:v>
                </c:pt>
                <c:pt idx="222">
                  <c:v>11.100000000000023</c:v>
                </c:pt>
                <c:pt idx="223">
                  <c:v>11.150000000000023</c:v>
                </c:pt>
                <c:pt idx="224">
                  <c:v>11.200000000000024</c:v>
                </c:pt>
                <c:pt idx="225">
                  <c:v>11.250000000000025</c:v>
                </c:pt>
                <c:pt idx="226">
                  <c:v>11.300000000000026</c:v>
                </c:pt>
                <c:pt idx="227">
                  <c:v>11.350000000000026</c:v>
                </c:pt>
                <c:pt idx="228">
                  <c:v>11.400000000000027</c:v>
                </c:pt>
                <c:pt idx="229">
                  <c:v>11.450000000000028</c:v>
                </c:pt>
                <c:pt idx="230">
                  <c:v>11.500000000000028</c:v>
                </c:pt>
                <c:pt idx="231">
                  <c:v>11.550000000000029</c:v>
                </c:pt>
                <c:pt idx="232">
                  <c:v>11.60000000000003</c:v>
                </c:pt>
                <c:pt idx="233">
                  <c:v>11.650000000000031</c:v>
                </c:pt>
                <c:pt idx="234">
                  <c:v>11.700000000000031</c:v>
                </c:pt>
                <c:pt idx="235">
                  <c:v>11.750000000000032</c:v>
                </c:pt>
                <c:pt idx="236">
                  <c:v>11.800000000000033</c:v>
                </c:pt>
                <c:pt idx="237">
                  <c:v>11.850000000000033</c:v>
                </c:pt>
                <c:pt idx="238">
                  <c:v>11.900000000000034</c:v>
                </c:pt>
                <c:pt idx="239">
                  <c:v>11.950000000000035</c:v>
                </c:pt>
                <c:pt idx="240">
                  <c:v>12.000000000000036</c:v>
                </c:pt>
                <c:pt idx="241">
                  <c:v>12.050000000000036</c:v>
                </c:pt>
                <c:pt idx="242">
                  <c:v>12.100000000000037</c:v>
                </c:pt>
                <c:pt idx="243">
                  <c:v>12.150000000000038</c:v>
                </c:pt>
                <c:pt idx="244">
                  <c:v>12.200000000000038</c:v>
                </c:pt>
                <c:pt idx="245">
                  <c:v>12.250000000000039</c:v>
                </c:pt>
                <c:pt idx="246">
                  <c:v>12.30000000000004</c:v>
                </c:pt>
                <c:pt idx="247">
                  <c:v>12.350000000000041</c:v>
                </c:pt>
                <c:pt idx="248">
                  <c:v>12.400000000000041</c:v>
                </c:pt>
                <c:pt idx="249">
                  <c:v>12.450000000000042</c:v>
                </c:pt>
                <c:pt idx="250">
                  <c:v>12.500000000000043</c:v>
                </c:pt>
                <c:pt idx="251">
                  <c:v>12.550000000000043</c:v>
                </c:pt>
                <c:pt idx="252">
                  <c:v>12.600000000000044</c:v>
                </c:pt>
                <c:pt idx="253">
                  <c:v>12.650000000000045</c:v>
                </c:pt>
                <c:pt idx="254">
                  <c:v>12.700000000000045</c:v>
                </c:pt>
                <c:pt idx="255">
                  <c:v>12.750000000000046</c:v>
                </c:pt>
                <c:pt idx="256">
                  <c:v>12.800000000000047</c:v>
                </c:pt>
                <c:pt idx="257">
                  <c:v>12.850000000000048</c:v>
                </c:pt>
                <c:pt idx="258">
                  <c:v>12.900000000000048</c:v>
                </c:pt>
                <c:pt idx="259">
                  <c:v>12.950000000000049</c:v>
                </c:pt>
                <c:pt idx="260">
                  <c:v>13.00000000000005</c:v>
                </c:pt>
                <c:pt idx="261">
                  <c:v>13.05000000000005</c:v>
                </c:pt>
                <c:pt idx="262">
                  <c:v>13.100000000000051</c:v>
                </c:pt>
                <c:pt idx="263">
                  <c:v>13.150000000000052</c:v>
                </c:pt>
                <c:pt idx="264">
                  <c:v>13.200000000000053</c:v>
                </c:pt>
                <c:pt idx="265">
                  <c:v>13.250000000000053</c:v>
                </c:pt>
                <c:pt idx="266">
                  <c:v>13.300000000000054</c:v>
                </c:pt>
                <c:pt idx="267">
                  <c:v>13.350000000000055</c:v>
                </c:pt>
                <c:pt idx="268">
                  <c:v>13.400000000000055</c:v>
                </c:pt>
                <c:pt idx="269">
                  <c:v>13.450000000000056</c:v>
                </c:pt>
                <c:pt idx="270">
                  <c:v>13.500000000000057</c:v>
                </c:pt>
                <c:pt idx="271">
                  <c:v>13.550000000000058</c:v>
                </c:pt>
                <c:pt idx="272">
                  <c:v>13.600000000000058</c:v>
                </c:pt>
                <c:pt idx="273">
                  <c:v>13.650000000000059</c:v>
                </c:pt>
                <c:pt idx="274">
                  <c:v>13.70000000000006</c:v>
                </c:pt>
                <c:pt idx="275">
                  <c:v>13.75000000000006</c:v>
                </c:pt>
                <c:pt idx="276">
                  <c:v>13.800000000000061</c:v>
                </c:pt>
                <c:pt idx="277">
                  <c:v>13.850000000000062</c:v>
                </c:pt>
                <c:pt idx="278">
                  <c:v>13.900000000000063</c:v>
                </c:pt>
                <c:pt idx="279">
                  <c:v>13.950000000000063</c:v>
                </c:pt>
                <c:pt idx="280">
                  <c:v>14.000000000000064</c:v>
                </c:pt>
                <c:pt idx="281">
                  <c:v>14.050000000000065</c:v>
                </c:pt>
                <c:pt idx="282">
                  <c:v>14.100000000000065</c:v>
                </c:pt>
                <c:pt idx="283">
                  <c:v>14.150000000000066</c:v>
                </c:pt>
                <c:pt idx="284">
                  <c:v>14.200000000000067</c:v>
                </c:pt>
                <c:pt idx="285">
                  <c:v>14.250000000000068</c:v>
                </c:pt>
              </c:numCache>
            </c:numRef>
          </c:cat>
          <c:val>
            <c:numRef>
              <c:f>'sub amortiguado'!$H$10:$H$295</c:f>
              <c:numCache>
                <c:formatCode>0.0000</c:formatCode>
                <c:ptCount val="286"/>
                <c:pt idx="0">
                  <c:v>171.46434500712351</c:v>
                </c:pt>
                <c:pt idx="1">
                  <c:v>171.44634219606189</c:v>
                </c:pt>
                <c:pt idx="2">
                  <c:v>171.42834127519617</c:v>
                </c:pt>
                <c:pt idx="3">
                  <c:v>171.41034224432795</c:v>
                </c:pt>
                <c:pt idx="4">
                  <c:v>171.39234510325875</c:v>
                </c:pt>
                <c:pt idx="5">
                  <c:v>171.37434985179013</c:v>
                </c:pt>
                <c:pt idx="6">
                  <c:v>171.35635648972374</c:v>
                </c:pt>
                <c:pt idx="7">
                  <c:v>171.33836501686116</c:v>
                </c:pt>
                <c:pt idx="8">
                  <c:v>171.32037543300407</c:v>
                </c:pt>
                <c:pt idx="9">
                  <c:v>171.30238773795412</c:v>
                </c:pt>
                <c:pt idx="10">
                  <c:v>171.284401931513</c:v>
                </c:pt>
                <c:pt idx="11">
                  <c:v>171.26641801348242</c:v>
                </c:pt>
                <c:pt idx="12">
                  <c:v>171.24843598366408</c:v>
                </c:pt>
                <c:pt idx="13">
                  <c:v>171.23045584185977</c:v>
                </c:pt>
                <c:pt idx="14">
                  <c:v>171.21247758787123</c:v>
                </c:pt>
                <c:pt idx="15">
                  <c:v>171.19450122150025</c:v>
                </c:pt>
                <c:pt idx="16">
                  <c:v>171.17652674254865</c:v>
                </c:pt>
                <c:pt idx="17">
                  <c:v>171.15855415081825</c:v>
                </c:pt>
                <c:pt idx="18">
                  <c:v>171.14058344611092</c:v>
                </c:pt>
                <c:pt idx="19">
                  <c:v>171.12261462822852</c:v>
                </c:pt>
                <c:pt idx="20">
                  <c:v>171.10464769697296</c:v>
                </c:pt>
                <c:pt idx="21">
                  <c:v>171.08668265214615</c:v>
                </c:pt>
                <c:pt idx="22">
                  <c:v>171.06871949354999</c:v>
                </c:pt>
                <c:pt idx="23">
                  <c:v>171.05075822098649</c:v>
                </c:pt>
                <c:pt idx="24">
                  <c:v>171.03279883425759</c:v>
                </c:pt>
                <c:pt idx="25">
                  <c:v>171.01484133316529</c:v>
                </c:pt>
                <c:pt idx="26">
                  <c:v>170.99688571751162</c:v>
                </c:pt>
                <c:pt idx="27">
                  <c:v>170.97893198709863</c:v>
                </c:pt>
                <c:pt idx="28">
                  <c:v>170.96098014172836</c:v>
                </c:pt>
                <c:pt idx="29">
                  <c:v>170.94303018120289</c:v>
                </c:pt>
                <c:pt idx="30">
                  <c:v>170.92508210532435</c:v>
                </c:pt>
                <c:pt idx="31">
                  <c:v>170.90713591389482</c:v>
                </c:pt>
                <c:pt idx="32">
                  <c:v>170.88919160671648</c:v>
                </c:pt>
                <c:pt idx="33">
                  <c:v>170.87124918359146</c:v>
                </c:pt>
                <c:pt idx="34">
                  <c:v>170.853308644322</c:v>
                </c:pt>
                <c:pt idx="35">
                  <c:v>170.83536998871023</c:v>
                </c:pt>
                <c:pt idx="36">
                  <c:v>170.81743321655844</c:v>
                </c:pt>
                <c:pt idx="37">
                  <c:v>170.79949832766886</c:v>
                </c:pt>
                <c:pt idx="38">
                  <c:v>170.78156532184371</c:v>
                </c:pt>
                <c:pt idx="39">
                  <c:v>170.76363419888537</c:v>
                </c:pt>
                <c:pt idx="40">
                  <c:v>170.74570495859606</c:v>
                </c:pt>
                <c:pt idx="41">
                  <c:v>170.72777760077815</c:v>
                </c:pt>
                <c:pt idx="42">
                  <c:v>170.70985212523402</c:v>
                </c:pt>
                <c:pt idx="43">
                  <c:v>170.691928531766</c:v>
                </c:pt>
                <c:pt idx="44">
                  <c:v>170.67400682017649</c:v>
                </c:pt>
                <c:pt idx="45">
                  <c:v>170.65608699026791</c:v>
                </c:pt>
                <c:pt idx="46">
                  <c:v>170.63816904184267</c:v>
                </c:pt>
                <c:pt idx="47">
                  <c:v>170.62025297470325</c:v>
                </c:pt>
                <c:pt idx="48">
                  <c:v>170.60233878865213</c:v>
                </c:pt>
                <c:pt idx="49">
                  <c:v>170.58442648349182</c:v>
                </c:pt>
                <c:pt idx="50">
                  <c:v>170.56651605902479</c:v>
                </c:pt>
                <c:pt idx="51">
                  <c:v>170.54860751505362</c:v>
                </c:pt>
                <c:pt idx="52">
                  <c:v>170.53070085138083</c:v>
                </c:pt>
                <c:pt idx="53">
                  <c:v>170.51279606780901</c:v>
                </c:pt>
                <c:pt idx="54">
                  <c:v>170.49489316414076</c:v>
                </c:pt>
                <c:pt idx="55">
                  <c:v>170.47699214017874</c:v>
                </c:pt>
                <c:pt idx="56">
                  <c:v>170.45909299572557</c:v>
                </c:pt>
                <c:pt idx="57">
                  <c:v>170.44119573058387</c:v>
                </c:pt>
                <c:pt idx="58">
                  <c:v>170.42330034455637</c:v>
                </c:pt>
                <c:pt idx="59">
                  <c:v>170.40540683744575</c:v>
                </c:pt>
                <c:pt idx="60">
                  <c:v>170.38751520905475</c:v>
                </c:pt>
                <c:pt idx="61">
                  <c:v>170.36962545918612</c:v>
                </c:pt>
                <c:pt idx="62">
                  <c:v>170.35173758764259</c:v>
                </c:pt>
                <c:pt idx="63">
                  <c:v>170.33385159422696</c:v>
                </c:pt>
                <c:pt idx="64">
                  <c:v>170.31596747874207</c:v>
                </c:pt>
                <c:pt idx="65">
                  <c:v>170.2980852409907</c:v>
                </c:pt>
                <c:pt idx="66">
                  <c:v>170.28020488077573</c:v>
                </c:pt>
                <c:pt idx="67">
                  <c:v>170.26232639790004</c:v>
                </c:pt>
                <c:pt idx="68">
                  <c:v>170.24444979216648</c:v>
                </c:pt>
                <c:pt idx="69">
                  <c:v>170.22657506337799</c:v>
                </c:pt>
                <c:pt idx="70">
                  <c:v>170.20870221133751</c:v>
                </c:pt>
                <c:pt idx="71">
                  <c:v>170.19083123584792</c:v>
                </c:pt>
                <c:pt idx="72">
                  <c:v>170.1729621367123</c:v>
                </c:pt>
                <c:pt idx="73">
                  <c:v>170.15509491373356</c:v>
                </c:pt>
                <c:pt idx="74">
                  <c:v>170.13722956671475</c:v>
                </c:pt>
                <c:pt idx="75">
                  <c:v>170.1193660954589</c:v>
                </c:pt>
                <c:pt idx="76">
                  <c:v>170.10150449976908</c:v>
                </c:pt>
                <c:pt idx="77">
                  <c:v>170.08364477944832</c:v>
                </c:pt>
                <c:pt idx="78">
                  <c:v>170.06578693429972</c:v>
                </c:pt>
                <c:pt idx="79">
                  <c:v>170.04793096412646</c:v>
                </c:pt>
                <c:pt idx="80">
                  <c:v>170.03007686873164</c:v>
                </c:pt>
                <c:pt idx="81">
                  <c:v>170.01222464791843</c:v>
                </c:pt>
                <c:pt idx="82">
                  <c:v>169.99437430148998</c:v>
                </c:pt>
                <c:pt idx="83">
                  <c:v>169.97652582924951</c:v>
                </c:pt>
                <c:pt idx="84">
                  <c:v>169.95867923100027</c:v>
                </c:pt>
                <c:pt idx="85">
                  <c:v>169.94083450654543</c:v>
                </c:pt>
                <c:pt idx="86">
                  <c:v>169.92299165568829</c:v>
                </c:pt>
                <c:pt idx="87">
                  <c:v>169.90515067823216</c:v>
                </c:pt>
                <c:pt idx="88">
                  <c:v>169.88731157398033</c:v>
                </c:pt>
                <c:pt idx="89">
                  <c:v>169.86947434273608</c:v>
                </c:pt>
                <c:pt idx="90">
                  <c:v>169.85163898430281</c:v>
                </c:pt>
                <c:pt idx="91">
                  <c:v>169.83380549848383</c:v>
                </c:pt>
                <c:pt idx="92">
                  <c:v>169.81597388508257</c:v>
                </c:pt>
                <c:pt idx="93">
                  <c:v>169.79814414390245</c:v>
                </c:pt>
                <c:pt idx="94">
                  <c:v>169.78031627474684</c:v>
                </c:pt>
                <c:pt idx="95">
                  <c:v>169.76249027741923</c:v>
                </c:pt>
                <c:pt idx="96">
                  <c:v>169.74466615172307</c:v>
                </c:pt>
                <c:pt idx="97">
                  <c:v>169.72684389746186</c:v>
                </c:pt>
                <c:pt idx="98">
                  <c:v>169.70902351443911</c:v>
                </c:pt>
                <c:pt idx="99">
                  <c:v>169.69120500245836</c:v>
                </c:pt>
                <c:pt idx="100">
                  <c:v>169.67338836132313</c:v>
                </c:pt>
                <c:pt idx="101">
                  <c:v>169.65557359083701</c:v>
                </c:pt>
                <c:pt idx="102">
                  <c:v>169.63776069080356</c:v>
                </c:pt>
                <c:pt idx="103">
                  <c:v>169.61994966102648</c:v>
                </c:pt>
                <c:pt idx="104">
                  <c:v>169.60214050130932</c:v>
                </c:pt>
                <c:pt idx="105">
                  <c:v>169.58433321145574</c:v>
                </c:pt>
                <c:pt idx="106">
                  <c:v>169.56652779126946</c:v>
                </c:pt>
                <c:pt idx="107">
                  <c:v>169.54872424055415</c:v>
                </c:pt>
                <c:pt idx="108">
                  <c:v>169.53092255911352</c:v>
                </c:pt>
                <c:pt idx="109">
                  <c:v>169.51312274675132</c:v>
                </c:pt>
                <c:pt idx="110">
                  <c:v>169.4953248032713</c:v>
                </c:pt>
                <c:pt idx="111">
                  <c:v>169.47752872847724</c:v>
                </c:pt>
                <c:pt idx="112">
                  <c:v>169.45973452217291</c:v>
                </c:pt>
                <c:pt idx="113">
                  <c:v>169.44194218416217</c:v>
                </c:pt>
                <c:pt idx="114">
                  <c:v>169.42415171424886</c:v>
                </c:pt>
                <c:pt idx="115">
                  <c:v>169.40636311223682</c:v>
                </c:pt>
                <c:pt idx="116">
                  <c:v>169.38857637792992</c:v>
                </c:pt>
                <c:pt idx="117">
                  <c:v>169.3707915111321</c:v>
                </c:pt>
                <c:pt idx="118">
                  <c:v>169.35300851164723</c:v>
                </c:pt>
                <c:pt idx="119">
                  <c:v>169.3352273792793</c:v>
                </c:pt>
                <c:pt idx="120">
                  <c:v>169.31744811383223</c:v>
                </c:pt>
                <c:pt idx="121">
                  <c:v>169.29967071511007</c:v>
                </c:pt>
                <c:pt idx="122">
                  <c:v>169.28189518291674</c:v>
                </c:pt>
                <c:pt idx="123">
                  <c:v>169.26412151705631</c:v>
                </c:pt>
                <c:pt idx="124">
                  <c:v>169.24634971733283</c:v>
                </c:pt>
                <c:pt idx="125">
                  <c:v>169.22857978355037</c:v>
                </c:pt>
                <c:pt idx="126">
                  <c:v>169.21081171551299</c:v>
                </c:pt>
                <c:pt idx="127">
                  <c:v>169.1930455130248</c:v>
                </c:pt>
                <c:pt idx="128">
                  <c:v>169.17528117588998</c:v>
                </c:pt>
                <c:pt idx="129">
                  <c:v>169.15751870391261</c:v>
                </c:pt>
                <c:pt idx="130">
                  <c:v>169.13975809689688</c:v>
                </c:pt>
                <c:pt idx="131">
                  <c:v>169.12199935464699</c:v>
                </c:pt>
                <c:pt idx="132">
                  <c:v>169.10424247696713</c:v>
                </c:pt>
                <c:pt idx="133">
                  <c:v>169.08648746366157</c:v>
                </c:pt>
                <c:pt idx="134">
                  <c:v>169.06873431453451</c:v>
                </c:pt>
                <c:pt idx="135">
                  <c:v>169.05098302939027</c:v>
                </c:pt>
                <c:pt idx="136">
                  <c:v>169.03323360803313</c:v>
                </c:pt>
                <c:pt idx="137">
                  <c:v>169.01548605026738</c:v>
                </c:pt>
                <c:pt idx="138">
                  <c:v>168.99774035589735</c:v>
                </c:pt>
                <c:pt idx="139">
                  <c:v>168.9799965247274</c:v>
                </c:pt>
                <c:pt idx="140">
                  <c:v>168.96225455656196</c:v>
                </c:pt>
                <c:pt idx="141">
                  <c:v>168.94451445120535</c:v>
                </c:pt>
                <c:pt idx="142">
                  <c:v>168.926776208462</c:v>
                </c:pt>
                <c:pt idx="143">
                  <c:v>168.90903982813637</c:v>
                </c:pt>
                <c:pt idx="144">
                  <c:v>168.89130531003292</c:v>
                </c:pt>
                <c:pt idx="145">
                  <c:v>168.8735726539561</c:v>
                </c:pt>
                <c:pt idx="146">
                  <c:v>168.85584185971041</c:v>
                </c:pt>
                <c:pt idx="147">
                  <c:v>168.83811292710041</c:v>
                </c:pt>
                <c:pt idx="148">
                  <c:v>168.8203858559306</c:v>
                </c:pt>
                <c:pt idx="149">
                  <c:v>168.80266064600551</c:v>
                </c:pt>
                <c:pt idx="150">
                  <c:v>168.78493729712977</c:v>
                </c:pt>
                <c:pt idx="151">
                  <c:v>168.767215809108</c:v>
                </c:pt>
                <c:pt idx="152">
                  <c:v>168.74949618174475</c:v>
                </c:pt>
                <c:pt idx="153">
                  <c:v>168.73177841484471</c:v>
                </c:pt>
                <c:pt idx="154">
                  <c:v>168.71406250821252</c:v>
                </c:pt>
                <c:pt idx="155">
                  <c:v>168.69634846165289</c:v>
                </c:pt>
                <c:pt idx="156">
                  <c:v>168.67863627497047</c:v>
                </c:pt>
                <c:pt idx="157">
                  <c:v>168.66092594797004</c:v>
                </c:pt>
                <c:pt idx="158">
                  <c:v>168.64321748045631</c:v>
                </c:pt>
                <c:pt idx="159">
                  <c:v>168.62551087223409</c:v>
                </c:pt>
                <c:pt idx="160">
                  <c:v>168.60780612310811</c:v>
                </c:pt>
                <c:pt idx="161">
                  <c:v>168.59010323288317</c:v>
                </c:pt>
                <c:pt idx="162">
                  <c:v>168.57240220136413</c:v>
                </c:pt>
                <c:pt idx="163">
                  <c:v>168.55470302835582</c:v>
                </c:pt>
                <c:pt idx="164">
                  <c:v>168.53700571366312</c:v>
                </c:pt>
                <c:pt idx="165">
                  <c:v>168.51931025709092</c:v>
                </c:pt>
                <c:pt idx="166">
                  <c:v>168.50161665844414</c:v>
                </c:pt>
                <c:pt idx="167">
                  <c:v>168.48392491752764</c:v>
                </c:pt>
                <c:pt idx="168">
                  <c:v>168.46623503414642</c:v>
                </c:pt>
                <c:pt idx="169">
                  <c:v>168.44854700810544</c:v>
                </c:pt>
                <c:pt idx="170">
                  <c:v>168.43086083920971</c:v>
                </c:pt>
                <c:pt idx="171">
                  <c:v>168.41317652726423</c:v>
                </c:pt>
                <c:pt idx="172">
                  <c:v>168.395494072074</c:v>
                </c:pt>
                <c:pt idx="173">
                  <c:v>168.37781347344409</c:v>
                </c:pt>
                <c:pt idx="174">
                  <c:v>168.36013473117961</c:v>
                </c:pt>
                <c:pt idx="175">
                  <c:v>168.34245784508559</c:v>
                </c:pt>
                <c:pt idx="176">
                  <c:v>168.32478281496716</c:v>
                </c:pt>
                <c:pt idx="177">
                  <c:v>168.30710964062951</c:v>
                </c:pt>
                <c:pt idx="178">
                  <c:v>168.2894383218777</c:v>
                </c:pt>
                <c:pt idx="179">
                  <c:v>168.27176885851696</c:v>
                </c:pt>
                <c:pt idx="180">
                  <c:v>168.25410125035248</c:v>
                </c:pt>
                <c:pt idx="181">
                  <c:v>168.23643549718946</c:v>
                </c:pt>
                <c:pt idx="182">
                  <c:v>168.21877159883314</c:v>
                </c:pt>
                <c:pt idx="183">
                  <c:v>168.20110955508881</c:v>
                </c:pt>
                <c:pt idx="184">
                  <c:v>168.18344936576167</c:v>
                </c:pt>
                <c:pt idx="185">
                  <c:v>168.16579103065709</c:v>
                </c:pt>
                <c:pt idx="186">
                  <c:v>168.14813454958033</c:v>
                </c:pt>
                <c:pt idx="187">
                  <c:v>168.1304799223368</c:v>
                </c:pt>
                <c:pt idx="188">
                  <c:v>168.11282714873178</c:v>
                </c:pt>
                <c:pt idx="189">
                  <c:v>168.09517622857066</c:v>
                </c:pt>
                <c:pt idx="190">
                  <c:v>168.07752716165894</c:v>
                </c:pt>
                <c:pt idx="191">
                  <c:v>168.05987994780187</c:v>
                </c:pt>
                <c:pt idx="192">
                  <c:v>168.04223458680502</c:v>
                </c:pt>
                <c:pt idx="193">
                  <c:v>168.0245910784738</c:v>
                </c:pt>
                <c:pt idx="194">
                  <c:v>168.0069494226137</c:v>
                </c:pt>
                <c:pt idx="195">
                  <c:v>167.98930961903022</c:v>
                </c:pt>
                <c:pt idx="196">
                  <c:v>167.97167166752888</c:v>
                </c:pt>
                <c:pt idx="197">
                  <c:v>167.95403556791521</c:v>
                </c:pt>
                <c:pt idx="198">
                  <c:v>167.93640131999481</c:v>
                </c:pt>
                <c:pt idx="199">
                  <c:v>167.91876892357323</c:v>
                </c:pt>
                <c:pt idx="200">
                  <c:v>167.90113837845607</c:v>
                </c:pt>
                <c:pt idx="201">
                  <c:v>167.88350968444897</c:v>
                </c:pt>
                <c:pt idx="202">
                  <c:v>167.86588284135755</c:v>
                </c:pt>
                <c:pt idx="203">
                  <c:v>167.84825784898752</c:v>
                </c:pt>
                <c:pt idx="204">
                  <c:v>167.8306347071445</c:v>
                </c:pt>
                <c:pt idx="205">
                  <c:v>167.81301341563426</c:v>
                </c:pt>
                <c:pt idx="206">
                  <c:v>167.79539397426245</c:v>
                </c:pt>
                <c:pt idx="207">
                  <c:v>167.7777763828349</c:v>
                </c:pt>
                <c:pt idx="208">
                  <c:v>167.76016064115731</c:v>
                </c:pt>
                <c:pt idx="209">
                  <c:v>167.74254674903551</c:v>
                </c:pt>
                <c:pt idx="210">
                  <c:v>167.72493470627529</c:v>
                </c:pt>
                <c:pt idx="211">
                  <c:v>167.70732451268248</c:v>
                </c:pt>
                <c:pt idx="212">
                  <c:v>167.68971616806292</c:v>
                </c:pt>
                <c:pt idx="213">
                  <c:v>167.67210967222246</c:v>
                </c:pt>
                <c:pt idx="214">
                  <c:v>167.65450502496705</c:v>
                </c:pt>
                <c:pt idx="215">
                  <c:v>167.63690222610253</c:v>
                </c:pt>
                <c:pt idx="216">
                  <c:v>167.61930127543488</c:v>
                </c:pt>
                <c:pt idx="217">
                  <c:v>167.60170217277002</c:v>
                </c:pt>
                <c:pt idx="218">
                  <c:v>167.58410491791392</c:v>
                </c:pt>
                <c:pt idx="219">
                  <c:v>167.56650951067257</c:v>
                </c:pt>
                <c:pt idx="220">
                  <c:v>167.54891595085201</c:v>
                </c:pt>
                <c:pt idx="221">
                  <c:v>167.53132423825826</c:v>
                </c:pt>
                <c:pt idx="222">
                  <c:v>167.51373437269734</c:v>
                </c:pt>
                <c:pt idx="223">
                  <c:v>167.49614635397535</c:v>
                </c:pt>
                <c:pt idx="224">
                  <c:v>167.47856018189836</c:v>
                </c:pt>
                <c:pt idx="225">
                  <c:v>167.46097585627251</c:v>
                </c:pt>
                <c:pt idx="226">
                  <c:v>167.44339337690394</c:v>
                </c:pt>
                <c:pt idx="227">
                  <c:v>167.42581274359878</c:v>
                </c:pt>
                <c:pt idx="228">
                  <c:v>167.40823395616317</c:v>
                </c:pt>
                <c:pt idx="229">
                  <c:v>167.39065701440336</c:v>
                </c:pt>
                <c:pt idx="230">
                  <c:v>167.37308191812556</c:v>
                </c:pt>
                <c:pt idx="231">
                  <c:v>167.35550866713598</c:v>
                </c:pt>
                <c:pt idx="232">
                  <c:v>167.33793726124088</c:v>
                </c:pt>
                <c:pt idx="233">
                  <c:v>167.32036770024655</c:v>
                </c:pt>
                <c:pt idx="234">
                  <c:v>167.30279998395926</c:v>
                </c:pt>
                <c:pt idx="235">
                  <c:v>167.28523411218535</c:v>
                </c:pt>
                <c:pt idx="236">
                  <c:v>167.26767008473115</c:v>
                </c:pt>
                <c:pt idx="237">
                  <c:v>167.25010790140303</c:v>
                </c:pt>
                <c:pt idx="238">
                  <c:v>167.23254756200731</c:v>
                </c:pt>
                <c:pt idx="239">
                  <c:v>167.21498906635046</c:v>
                </c:pt>
                <c:pt idx="240">
                  <c:v>167.19743241423888</c:v>
                </c:pt>
                <c:pt idx="241">
                  <c:v>167.17987760547896</c:v>
                </c:pt>
                <c:pt idx="242">
                  <c:v>167.1623246398772</c:v>
                </c:pt>
                <c:pt idx="243">
                  <c:v>167.14477351724008</c:v>
                </c:pt>
                <c:pt idx="244">
                  <c:v>167.12722423737407</c:v>
                </c:pt>
                <c:pt idx="245">
                  <c:v>167.10967680008574</c:v>
                </c:pt>
                <c:pt idx="246">
                  <c:v>167.0921312051816</c:v>
                </c:pt>
                <c:pt idx="247">
                  <c:v>167.07458745246817</c:v>
                </c:pt>
                <c:pt idx="248">
                  <c:v>167.0570455417521</c:v>
                </c:pt>
                <c:pt idx="249">
                  <c:v>167.03950547283992</c:v>
                </c:pt>
                <c:pt idx="250">
                  <c:v>167.02196724553835</c:v>
                </c:pt>
                <c:pt idx="251">
                  <c:v>167.00443085965392</c:v>
                </c:pt>
                <c:pt idx="252">
                  <c:v>166.98689631499337</c:v>
                </c:pt>
                <c:pt idx="253">
                  <c:v>166.96936361136335</c:v>
                </c:pt>
                <c:pt idx="254">
                  <c:v>166.95183274857055</c:v>
                </c:pt>
                <c:pt idx="255">
                  <c:v>166.93430372642172</c:v>
                </c:pt>
                <c:pt idx="256">
                  <c:v>166.9167765447236</c:v>
                </c:pt>
                <c:pt idx="257">
                  <c:v>166.89925120328292</c:v>
                </c:pt>
                <c:pt idx="258">
                  <c:v>166.8817277019065</c:v>
                </c:pt>
                <c:pt idx="259">
                  <c:v>166.86420604040111</c:v>
                </c:pt>
                <c:pt idx="260">
                  <c:v>166.84668621857361</c:v>
                </c:pt>
                <c:pt idx="261">
                  <c:v>166.82916823623086</c:v>
                </c:pt>
                <c:pt idx="262">
                  <c:v>166.81165209317965</c:v>
                </c:pt>
                <c:pt idx="263">
                  <c:v>166.79413778922691</c:v>
                </c:pt>
                <c:pt idx="264">
                  <c:v>166.77662532417955</c:v>
                </c:pt>
                <c:pt idx="265">
                  <c:v>166.75911469784447</c:v>
                </c:pt>
                <c:pt idx="266">
                  <c:v>166.74160591002865</c:v>
                </c:pt>
                <c:pt idx="267">
                  <c:v>166.72409896053901</c:v>
                </c:pt>
                <c:pt idx="268">
                  <c:v>166.70659384918261</c:v>
                </c:pt>
                <c:pt idx="269">
                  <c:v>166.68909057576636</c:v>
                </c:pt>
                <c:pt idx="270">
                  <c:v>166.67158914009735</c:v>
                </c:pt>
                <c:pt idx="271">
                  <c:v>166.65408954198264</c:v>
                </c:pt>
                <c:pt idx="272">
                  <c:v>166.63659178122924</c:v>
                </c:pt>
                <c:pt idx="273">
                  <c:v>166.61909585764428</c:v>
                </c:pt>
                <c:pt idx="274">
                  <c:v>166.60160177103484</c:v>
                </c:pt>
                <c:pt idx="275">
                  <c:v>166.58410952120806</c:v>
                </c:pt>
                <c:pt idx="276">
                  <c:v>166.56661910797109</c:v>
                </c:pt>
                <c:pt idx="277">
                  <c:v>166.54913053113111</c:v>
                </c:pt>
                <c:pt idx="278">
                  <c:v>166.53164379049531</c:v>
                </c:pt>
                <c:pt idx="279">
                  <c:v>166.51415888587087</c:v>
                </c:pt>
                <c:pt idx="280">
                  <c:v>166.49667581706501</c:v>
                </c:pt>
                <c:pt idx="281">
                  <c:v>166.47919458388503</c:v>
                </c:pt>
                <c:pt idx="282">
                  <c:v>166.46171518613815</c:v>
                </c:pt>
                <c:pt idx="283">
                  <c:v>166.44423762363169</c:v>
                </c:pt>
                <c:pt idx="284">
                  <c:v>166.42676189617296</c:v>
                </c:pt>
                <c:pt idx="285">
                  <c:v>166.40928800356929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9C-4AE8-A9D7-A9907EC63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1678240"/>
        <c:axId val="32167880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'sub amortiguado'!$C$9</c15:sqref>
                        </c15:formulaRef>
                      </c:ext>
                    </c:extLst>
                    <c:strCache>
                      <c:ptCount val="1"/>
                      <c:pt idx="0">
                        <c:v>v1</c:v>
                      </c:pt>
                    </c:strCache>
                  </c:strRef>
                </c:tx>
                <c:spPr>
                  <a:ln w="1270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'sub amortiguado'!$B$10:$B$295</c15:sqref>
                        </c15:formulaRef>
                      </c:ext>
                    </c:extLst>
                    <c:numCache>
                      <c:formatCode>0.000</c:formatCode>
                      <c:ptCount val="286"/>
                      <c:pt idx="0">
                        <c:v>0</c:v>
                      </c:pt>
                      <c:pt idx="1">
                        <c:v>0.05</c:v>
                      </c:pt>
                      <c:pt idx="2">
                        <c:v>0.1</c:v>
                      </c:pt>
                      <c:pt idx="3">
                        <c:v>0.15000000000000002</c:v>
                      </c:pt>
                      <c:pt idx="4">
                        <c:v>0.2</c:v>
                      </c:pt>
                      <c:pt idx="5">
                        <c:v>0.25</c:v>
                      </c:pt>
                      <c:pt idx="6">
                        <c:v>0.3</c:v>
                      </c:pt>
                      <c:pt idx="7">
                        <c:v>0.35</c:v>
                      </c:pt>
                      <c:pt idx="8">
                        <c:v>0.39999999999999997</c:v>
                      </c:pt>
                      <c:pt idx="9">
                        <c:v>0.44999999999999996</c:v>
                      </c:pt>
                      <c:pt idx="10">
                        <c:v>0.49999999999999994</c:v>
                      </c:pt>
                      <c:pt idx="11">
                        <c:v>0.54999999999999993</c:v>
                      </c:pt>
                      <c:pt idx="12">
                        <c:v>0.6</c:v>
                      </c:pt>
                      <c:pt idx="13">
                        <c:v>0.65</c:v>
                      </c:pt>
                      <c:pt idx="14">
                        <c:v>0.70000000000000007</c:v>
                      </c:pt>
                      <c:pt idx="15">
                        <c:v>0.75000000000000011</c:v>
                      </c:pt>
                      <c:pt idx="16">
                        <c:v>0.80000000000000016</c:v>
                      </c:pt>
                      <c:pt idx="17">
                        <c:v>0.8500000000000002</c:v>
                      </c:pt>
                      <c:pt idx="18">
                        <c:v>0.90000000000000024</c:v>
                      </c:pt>
                      <c:pt idx="19">
                        <c:v>0.95000000000000029</c:v>
                      </c:pt>
                      <c:pt idx="20">
                        <c:v>1.0000000000000002</c:v>
                      </c:pt>
                      <c:pt idx="21">
                        <c:v>1.0500000000000003</c:v>
                      </c:pt>
                      <c:pt idx="22">
                        <c:v>1.1000000000000003</c:v>
                      </c:pt>
                      <c:pt idx="23">
                        <c:v>1.1500000000000004</c:v>
                      </c:pt>
                      <c:pt idx="24">
                        <c:v>1.2000000000000004</c:v>
                      </c:pt>
                      <c:pt idx="25">
                        <c:v>1.2500000000000004</c:v>
                      </c:pt>
                      <c:pt idx="26">
                        <c:v>1.3000000000000005</c:v>
                      </c:pt>
                      <c:pt idx="27">
                        <c:v>1.3500000000000005</c:v>
                      </c:pt>
                      <c:pt idx="28">
                        <c:v>1.4000000000000006</c:v>
                      </c:pt>
                      <c:pt idx="29">
                        <c:v>1.4500000000000006</c:v>
                      </c:pt>
                      <c:pt idx="30">
                        <c:v>1.5000000000000007</c:v>
                      </c:pt>
                      <c:pt idx="31">
                        <c:v>1.5500000000000007</c:v>
                      </c:pt>
                      <c:pt idx="32">
                        <c:v>1.6000000000000008</c:v>
                      </c:pt>
                      <c:pt idx="33">
                        <c:v>1.6500000000000008</c:v>
                      </c:pt>
                      <c:pt idx="34">
                        <c:v>1.7000000000000008</c:v>
                      </c:pt>
                      <c:pt idx="35">
                        <c:v>1.7500000000000009</c:v>
                      </c:pt>
                      <c:pt idx="36">
                        <c:v>1.8000000000000009</c:v>
                      </c:pt>
                      <c:pt idx="37">
                        <c:v>1.850000000000001</c:v>
                      </c:pt>
                      <c:pt idx="38">
                        <c:v>1.900000000000001</c:v>
                      </c:pt>
                      <c:pt idx="39">
                        <c:v>1.9500000000000011</c:v>
                      </c:pt>
                      <c:pt idx="40">
                        <c:v>2.0000000000000009</c:v>
                      </c:pt>
                      <c:pt idx="41">
                        <c:v>2.0500000000000007</c:v>
                      </c:pt>
                      <c:pt idx="42">
                        <c:v>2.1000000000000005</c:v>
                      </c:pt>
                      <c:pt idx="43">
                        <c:v>2.1500000000000004</c:v>
                      </c:pt>
                      <c:pt idx="44">
                        <c:v>2.2000000000000002</c:v>
                      </c:pt>
                      <c:pt idx="45">
                        <c:v>2.25</c:v>
                      </c:pt>
                      <c:pt idx="46">
                        <c:v>2.2999999999999998</c:v>
                      </c:pt>
                      <c:pt idx="47">
                        <c:v>2.3499999999999996</c:v>
                      </c:pt>
                      <c:pt idx="48">
                        <c:v>2.3999999999999995</c:v>
                      </c:pt>
                      <c:pt idx="49">
                        <c:v>2.4499999999999993</c:v>
                      </c:pt>
                      <c:pt idx="50">
                        <c:v>2.4999999999999991</c:v>
                      </c:pt>
                      <c:pt idx="51">
                        <c:v>2.5499999999999989</c:v>
                      </c:pt>
                      <c:pt idx="52">
                        <c:v>2.5999999999999988</c:v>
                      </c:pt>
                      <c:pt idx="53">
                        <c:v>2.6499999999999986</c:v>
                      </c:pt>
                      <c:pt idx="54">
                        <c:v>2.6999999999999984</c:v>
                      </c:pt>
                      <c:pt idx="55">
                        <c:v>2.7499999999999982</c:v>
                      </c:pt>
                      <c:pt idx="56">
                        <c:v>2.799999999999998</c:v>
                      </c:pt>
                      <c:pt idx="57">
                        <c:v>2.8499999999999979</c:v>
                      </c:pt>
                      <c:pt idx="58">
                        <c:v>2.8999999999999977</c:v>
                      </c:pt>
                      <c:pt idx="59">
                        <c:v>2.9499999999999975</c:v>
                      </c:pt>
                      <c:pt idx="60">
                        <c:v>2.9999999999999973</c:v>
                      </c:pt>
                      <c:pt idx="61">
                        <c:v>3.0499999999999972</c:v>
                      </c:pt>
                      <c:pt idx="62">
                        <c:v>3.099999999999997</c:v>
                      </c:pt>
                      <c:pt idx="63">
                        <c:v>3.1499999999999968</c:v>
                      </c:pt>
                      <c:pt idx="64">
                        <c:v>3.1999999999999966</c:v>
                      </c:pt>
                      <c:pt idx="65">
                        <c:v>3.2499999999999964</c:v>
                      </c:pt>
                      <c:pt idx="66">
                        <c:v>3.2999999999999963</c:v>
                      </c:pt>
                      <c:pt idx="67">
                        <c:v>3.3499999999999961</c:v>
                      </c:pt>
                      <c:pt idx="68">
                        <c:v>3.3999999999999959</c:v>
                      </c:pt>
                      <c:pt idx="69">
                        <c:v>3.4499999999999957</c:v>
                      </c:pt>
                      <c:pt idx="70">
                        <c:v>3.4999999999999956</c:v>
                      </c:pt>
                      <c:pt idx="71">
                        <c:v>3.5499999999999954</c:v>
                      </c:pt>
                      <c:pt idx="72">
                        <c:v>3.5999999999999952</c:v>
                      </c:pt>
                      <c:pt idx="73">
                        <c:v>3.649999999999995</c:v>
                      </c:pt>
                      <c:pt idx="74">
                        <c:v>3.6999999999999948</c:v>
                      </c:pt>
                      <c:pt idx="75">
                        <c:v>3.7499999999999947</c:v>
                      </c:pt>
                      <c:pt idx="76">
                        <c:v>3.7999999999999945</c:v>
                      </c:pt>
                      <c:pt idx="77">
                        <c:v>3.8499999999999943</c:v>
                      </c:pt>
                      <c:pt idx="78">
                        <c:v>3.8999999999999941</c:v>
                      </c:pt>
                      <c:pt idx="79">
                        <c:v>3.949999999999994</c:v>
                      </c:pt>
                      <c:pt idx="80">
                        <c:v>3.9999999999999938</c:v>
                      </c:pt>
                      <c:pt idx="81">
                        <c:v>4.0499999999999936</c:v>
                      </c:pt>
                      <c:pt idx="82">
                        <c:v>4.0999999999999934</c:v>
                      </c:pt>
                      <c:pt idx="83">
                        <c:v>4.1499999999999932</c:v>
                      </c:pt>
                      <c:pt idx="84">
                        <c:v>4.1999999999999931</c:v>
                      </c:pt>
                      <c:pt idx="85">
                        <c:v>4.2499999999999929</c:v>
                      </c:pt>
                      <c:pt idx="86">
                        <c:v>4.2999999999999927</c:v>
                      </c:pt>
                      <c:pt idx="87">
                        <c:v>4.3499999999999925</c:v>
                      </c:pt>
                      <c:pt idx="88">
                        <c:v>4.3999999999999924</c:v>
                      </c:pt>
                      <c:pt idx="89">
                        <c:v>4.4499999999999922</c:v>
                      </c:pt>
                      <c:pt idx="90">
                        <c:v>4.499999999999992</c:v>
                      </c:pt>
                      <c:pt idx="91">
                        <c:v>4.5499999999999918</c:v>
                      </c:pt>
                      <c:pt idx="92">
                        <c:v>4.5999999999999917</c:v>
                      </c:pt>
                      <c:pt idx="93">
                        <c:v>4.6499999999999915</c:v>
                      </c:pt>
                      <c:pt idx="94">
                        <c:v>4.6999999999999913</c:v>
                      </c:pt>
                      <c:pt idx="95">
                        <c:v>4.7499999999999911</c:v>
                      </c:pt>
                      <c:pt idx="96">
                        <c:v>4.7999999999999909</c:v>
                      </c:pt>
                      <c:pt idx="97">
                        <c:v>4.8499999999999908</c:v>
                      </c:pt>
                      <c:pt idx="98">
                        <c:v>4.8999999999999906</c:v>
                      </c:pt>
                      <c:pt idx="99">
                        <c:v>4.9499999999999904</c:v>
                      </c:pt>
                      <c:pt idx="100">
                        <c:v>4.9999999999999902</c:v>
                      </c:pt>
                      <c:pt idx="101">
                        <c:v>5.0499999999999901</c:v>
                      </c:pt>
                      <c:pt idx="102">
                        <c:v>5.0999999999999899</c:v>
                      </c:pt>
                      <c:pt idx="103">
                        <c:v>5.1499999999999897</c:v>
                      </c:pt>
                      <c:pt idx="104">
                        <c:v>5.1999999999999895</c:v>
                      </c:pt>
                      <c:pt idx="105">
                        <c:v>5.2499999999999893</c:v>
                      </c:pt>
                      <c:pt idx="106">
                        <c:v>5.2999999999999892</c:v>
                      </c:pt>
                      <c:pt idx="107">
                        <c:v>5.349999999999989</c:v>
                      </c:pt>
                      <c:pt idx="108">
                        <c:v>5.3999999999999888</c:v>
                      </c:pt>
                      <c:pt idx="109">
                        <c:v>5.4499999999999886</c:v>
                      </c:pt>
                      <c:pt idx="110">
                        <c:v>5.4999999999999885</c:v>
                      </c:pt>
                      <c:pt idx="111">
                        <c:v>5.5499999999999883</c:v>
                      </c:pt>
                      <c:pt idx="112">
                        <c:v>5.5999999999999881</c:v>
                      </c:pt>
                      <c:pt idx="113">
                        <c:v>5.6499999999999879</c:v>
                      </c:pt>
                      <c:pt idx="114">
                        <c:v>5.6999999999999877</c:v>
                      </c:pt>
                      <c:pt idx="115">
                        <c:v>5.7499999999999876</c:v>
                      </c:pt>
                      <c:pt idx="116">
                        <c:v>5.7999999999999874</c:v>
                      </c:pt>
                      <c:pt idx="117">
                        <c:v>5.8499999999999872</c:v>
                      </c:pt>
                      <c:pt idx="118">
                        <c:v>5.899999999999987</c:v>
                      </c:pt>
                      <c:pt idx="119">
                        <c:v>5.9499999999999869</c:v>
                      </c:pt>
                      <c:pt idx="120">
                        <c:v>5.9999999999999867</c:v>
                      </c:pt>
                      <c:pt idx="121">
                        <c:v>6.0499999999999865</c:v>
                      </c:pt>
                      <c:pt idx="122">
                        <c:v>6.0999999999999863</c:v>
                      </c:pt>
                      <c:pt idx="123">
                        <c:v>6.1499999999999861</c:v>
                      </c:pt>
                      <c:pt idx="124">
                        <c:v>6.199999999999986</c:v>
                      </c:pt>
                      <c:pt idx="125">
                        <c:v>6.2499999999999858</c:v>
                      </c:pt>
                      <c:pt idx="126">
                        <c:v>6.2999999999999856</c:v>
                      </c:pt>
                      <c:pt idx="127">
                        <c:v>6.3499999999999854</c:v>
                      </c:pt>
                      <c:pt idx="128">
                        <c:v>6.3999999999999853</c:v>
                      </c:pt>
                      <c:pt idx="129">
                        <c:v>6.4499999999999851</c:v>
                      </c:pt>
                      <c:pt idx="130">
                        <c:v>6.4999999999999849</c:v>
                      </c:pt>
                      <c:pt idx="131">
                        <c:v>6.5499999999999847</c:v>
                      </c:pt>
                      <c:pt idx="132">
                        <c:v>6.5999999999999845</c:v>
                      </c:pt>
                      <c:pt idx="133">
                        <c:v>6.6499999999999844</c:v>
                      </c:pt>
                      <c:pt idx="134">
                        <c:v>6.6999999999999842</c:v>
                      </c:pt>
                      <c:pt idx="135">
                        <c:v>6.749999999999984</c:v>
                      </c:pt>
                      <c:pt idx="136">
                        <c:v>6.7999999999999838</c:v>
                      </c:pt>
                      <c:pt idx="137">
                        <c:v>6.8499999999999837</c:v>
                      </c:pt>
                      <c:pt idx="138">
                        <c:v>6.8999999999999835</c:v>
                      </c:pt>
                      <c:pt idx="139">
                        <c:v>6.9499999999999833</c:v>
                      </c:pt>
                      <c:pt idx="140">
                        <c:v>6.9999999999999831</c:v>
                      </c:pt>
                      <c:pt idx="141">
                        <c:v>7.0499999999999829</c:v>
                      </c:pt>
                      <c:pt idx="142">
                        <c:v>7.0999999999999828</c:v>
                      </c:pt>
                      <c:pt idx="143">
                        <c:v>7.1499999999999826</c:v>
                      </c:pt>
                      <c:pt idx="144">
                        <c:v>7.1999999999999824</c:v>
                      </c:pt>
                      <c:pt idx="145">
                        <c:v>7.2499999999999822</c:v>
                      </c:pt>
                      <c:pt idx="146">
                        <c:v>7.2999999999999821</c:v>
                      </c:pt>
                      <c:pt idx="147">
                        <c:v>7.3499999999999819</c:v>
                      </c:pt>
                      <c:pt idx="148">
                        <c:v>7.3999999999999817</c:v>
                      </c:pt>
                      <c:pt idx="149">
                        <c:v>7.4499999999999815</c:v>
                      </c:pt>
                      <c:pt idx="150">
                        <c:v>7.4999999999999813</c:v>
                      </c:pt>
                      <c:pt idx="151">
                        <c:v>7.5499999999999812</c:v>
                      </c:pt>
                      <c:pt idx="152">
                        <c:v>7.599999999999981</c:v>
                      </c:pt>
                      <c:pt idx="153">
                        <c:v>7.6499999999999808</c:v>
                      </c:pt>
                      <c:pt idx="154">
                        <c:v>7.6999999999999806</c:v>
                      </c:pt>
                      <c:pt idx="155">
                        <c:v>7.7499999999999805</c:v>
                      </c:pt>
                      <c:pt idx="156">
                        <c:v>7.7999999999999803</c:v>
                      </c:pt>
                      <c:pt idx="157">
                        <c:v>7.8499999999999801</c:v>
                      </c:pt>
                      <c:pt idx="158">
                        <c:v>7.8999999999999799</c:v>
                      </c:pt>
                      <c:pt idx="159">
                        <c:v>7.9499999999999797</c:v>
                      </c:pt>
                      <c:pt idx="160">
                        <c:v>7.9999999999999796</c:v>
                      </c:pt>
                      <c:pt idx="161">
                        <c:v>8.0499999999999794</c:v>
                      </c:pt>
                      <c:pt idx="162">
                        <c:v>8.0999999999999801</c:v>
                      </c:pt>
                      <c:pt idx="163">
                        <c:v>8.1499999999999808</c:v>
                      </c:pt>
                      <c:pt idx="164">
                        <c:v>8.1999999999999815</c:v>
                      </c:pt>
                      <c:pt idx="165">
                        <c:v>8.2499999999999822</c:v>
                      </c:pt>
                      <c:pt idx="166">
                        <c:v>8.2999999999999829</c:v>
                      </c:pt>
                      <c:pt idx="167">
                        <c:v>8.3499999999999837</c:v>
                      </c:pt>
                      <c:pt idx="168">
                        <c:v>8.3999999999999844</c:v>
                      </c:pt>
                      <c:pt idx="169">
                        <c:v>8.4499999999999851</c:v>
                      </c:pt>
                      <c:pt idx="170">
                        <c:v>8.4999999999999858</c:v>
                      </c:pt>
                      <c:pt idx="171">
                        <c:v>8.5499999999999865</c:v>
                      </c:pt>
                      <c:pt idx="172">
                        <c:v>8.5999999999999872</c:v>
                      </c:pt>
                      <c:pt idx="173">
                        <c:v>8.6499999999999879</c:v>
                      </c:pt>
                      <c:pt idx="174">
                        <c:v>8.6999999999999886</c:v>
                      </c:pt>
                      <c:pt idx="175">
                        <c:v>8.7499999999999893</c:v>
                      </c:pt>
                      <c:pt idx="176">
                        <c:v>8.7999999999999901</c:v>
                      </c:pt>
                      <c:pt idx="177">
                        <c:v>8.8499999999999908</c:v>
                      </c:pt>
                      <c:pt idx="178">
                        <c:v>8.8999999999999915</c:v>
                      </c:pt>
                      <c:pt idx="179">
                        <c:v>8.9499999999999922</c:v>
                      </c:pt>
                      <c:pt idx="180">
                        <c:v>8.9999999999999929</c:v>
                      </c:pt>
                      <c:pt idx="181">
                        <c:v>9.0499999999999936</c:v>
                      </c:pt>
                      <c:pt idx="182">
                        <c:v>9.0999999999999943</c:v>
                      </c:pt>
                      <c:pt idx="183">
                        <c:v>9.149999999999995</c:v>
                      </c:pt>
                      <c:pt idx="184">
                        <c:v>9.1999999999999957</c:v>
                      </c:pt>
                      <c:pt idx="185">
                        <c:v>9.2499999999999964</c:v>
                      </c:pt>
                      <c:pt idx="186">
                        <c:v>9.2999999999999972</c:v>
                      </c:pt>
                      <c:pt idx="187">
                        <c:v>9.3499999999999979</c:v>
                      </c:pt>
                      <c:pt idx="188">
                        <c:v>9.3999999999999986</c:v>
                      </c:pt>
                      <c:pt idx="189">
                        <c:v>9.4499999999999993</c:v>
                      </c:pt>
                      <c:pt idx="190">
                        <c:v>9.5</c:v>
                      </c:pt>
                      <c:pt idx="191">
                        <c:v>9.5500000000000007</c:v>
                      </c:pt>
                      <c:pt idx="192">
                        <c:v>9.6000000000000014</c:v>
                      </c:pt>
                      <c:pt idx="193">
                        <c:v>9.6500000000000021</c:v>
                      </c:pt>
                      <c:pt idx="194">
                        <c:v>9.7000000000000028</c:v>
                      </c:pt>
                      <c:pt idx="195">
                        <c:v>9.7500000000000036</c:v>
                      </c:pt>
                      <c:pt idx="196">
                        <c:v>9.8000000000000043</c:v>
                      </c:pt>
                      <c:pt idx="197">
                        <c:v>9.850000000000005</c:v>
                      </c:pt>
                      <c:pt idx="198">
                        <c:v>9.9000000000000057</c:v>
                      </c:pt>
                      <c:pt idx="199">
                        <c:v>9.9500000000000064</c:v>
                      </c:pt>
                      <c:pt idx="200">
                        <c:v>10.000000000000007</c:v>
                      </c:pt>
                      <c:pt idx="201">
                        <c:v>10.050000000000008</c:v>
                      </c:pt>
                      <c:pt idx="202">
                        <c:v>10.100000000000009</c:v>
                      </c:pt>
                      <c:pt idx="203">
                        <c:v>10.150000000000009</c:v>
                      </c:pt>
                      <c:pt idx="204">
                        <c:v>10.20000000000001</c:v>
                      </c:pt>
                      <c:pt idx="205">
                        <c:v>10.250000000000011</c:v>
                      </c:pt>
                      <c:pt idx="206">
                        <c:v>10.300000000000011</c:v>
                      </c:pt>
                      <c:pt idx="207">
                        <c:v>10.350000000000012</c:v>
                      </c:pt>
                      <c:pt idx="208">
                        <c:v>10.400000000000013</c:v>
                      </c:pt>
                      <c:pt idx="209">
                        <c:v>10.450000000000014</c:v>
                      </c:pt>
                      <c:pt idx="210">
                        <c:v>10.500000000000014</c:v>
                      </c:pt>
                      <c:pt idx="211">
                        <c:v>10.550000000000015</c:v>
                      </c:pt>
                      <c:pt idx="212">
                        <c:v>10.600000000000016</c:v>
                      </c:pt>
                      <c:pt idx="213">
                        <c:v>10.650000000000016</c:v>
                      </c:pt>
                      <c:pt idx="214">
                        <c:v>10.700000000000017</c:v>
                      </c:pt>
                      <c:pt idx="215">
                        <c:v>10.750000000000018</c:v>
                      </c:pt>
                      <c:pt idx="216">
                        <c:v>10.800000000000018</c:v>
                      </c:pt>
                      <c:pt idx="217">
                        <c:v>10.850000000000019</c:v>
                      </c:pt>
                      <c:pt idx="218">
                        <c:v>10.90000000000002</c:v>
                      </c:pt>
                      <c:pt idx="219">
                        <c:v>10.950000000000021</c:v>
                      </c:pt>
                      <c:pt idx="220">
                        <c:v>11.000000000000021</c:v>
                      </c:pt>
                      <c:pt idx="221">
                        <c:v>11.050000000000022</c:v>
                      </c:pt>
                      <c:pt idx="222">
                        <c:v>11.100000000000023</c:v>
                      </c:pt>
                      <c:pt idx="223">
                        <c:v>11.150000000000023</c:v>
                      </c:pt>
                      <c:pt idx="224">
                        <c:v>11.200000000000024</c:v>
                      </c:pt>
                      <c:pt idx="225">
                        <c:v>11.250000000000025</c:v>
                      </c:pt>
                      <c:pt idx="226">
                        <c:v>11.300000000000026</c:v>
                      </c:pt>
                      <c:pt idx="227">
                        <c:v>11.350000000000026</c:v>
                      </c:pt>
                      <c:pt idx="228">
                        <c:v>11.400000000000027</c:v>
                      </c:pt>
                      <c:pt idx="229">
                        <c:v>11.450000000000028</c:v>
                      </c:pt>
                      <c:pt idx="230">
                        <c:v>11.500000000000028</c:v>
                      </c:pt>
                      <c:pt idx="231">
                        <c:v>11.550000000000029</c:v>
                      </c:pt>
                      <c:pt idx="232">
                        <c:v>11.60000000000003</c:v>
                      </c:pt>
                      <c:pt idx="233">
                        <c:v>11.650000000000031</c:v>
                      </c:pt>
                      <c:pt idx="234">
                        <c:v>11.700000000000031</c:v>
                      </c:pt>
                      <c:pt idx="235">
                        <c:v>11.750000000000032</c:v>
                      </c:pt>
                      <c:pt idx="236">
                        <c:v>11.800000000000033</c:v>
                      </c:pt>
                      <c:pt idx="237">
                        <c:v>11.850000000000033</c:v>
                      </c:pt>
                      <c:pt idx="238">
                        <c:v>11.900000000000034</c:v>
                      </c:pt>
                      <c:pt idx="239">
                        <c:v>11.950000000000035</c:v>
                      </c:pt>
                      <c:pt idx="240">
                        <c:v>12.000000000000036</c:v>
                      </c:pt>
                      <c:pt idx="241">
                        <c:v>12.050000000000036</c:v>
                      </c:pt>
                      <c:pt idx="242">
                        <c:v>12.100000000000037</c:v>
                      </c:pt>
                      <c:pt idx="243">
                        <c:v>12.150000000000038</c:v>
                      </c:pt>
                      <c:pt idx="244">
                        <c:v>12.200000000000038</c:v>
                      </c:pt>
                      <c:pt idx="245">
                        <c:v>12.250000000000039</c:v>
                      </c:pt>
                      <c:pt idx="246">
                        <c:v>12.30000000000004</c:v>
                      </c:pt>
                      <c:pt idx="247">
                        <c:v>12.350000000000041</c:v>
                      </c:pt>
                      <c:pt idx="248">
                        <c:v>12.400000000000041</c:v>
                      </c:pt>
                      <c:pt idx="249">
                        <c:v>12.450000000000042</c:v>
                      </c:pt>
                      <c:pt idx="250">
                        <c:v>12.500000000000043</c:v>
                      </c:pt>
                      <c:pt idx="251">
                        <c:v>12.550000000000043</c:v>
                      </c:pt>
                      <c:pt idx="252">
                        <c:v>12.600000000000044</c:v>
                      </c:pt>
                      <c:pt idx="253">
                        <c:v>12.650000000000045</c:v>
                      </c:pt>
                      <c:pt idx="254">
                        <c:v>12.700000000000045</c:v>
                      </c:pt>
                      <c:pt idx="255">
                        <c:v>12.750000000000046</c:v>
                      </c:pt>
                      <c:pt idx="256">
                        <c:v>12.800000000000047</c:v>
                      </c:pt>
                      <c:pt idx="257">
                        <c:v>12.850000000000048</c:v>
                      </c:pt>
                      <c:pt idx="258">
                        <c:v>12.900000000000048</c:v>
                      </c:pt>
                      <c:pt idx="259">
                        <c:v>12.950000000000049</c:v>
                      </c:pt>
                      <c:pt idx="260">
                        <c:v>13.00000000000005</c:v>
                      </c:pt>
                      <c:pt idx="261">
                        <c:v>13.05000000000005</c:v>
                      </c:pt>
                      <c:pt idx="262">
                        <c:v>13.100000000000051</c:v>
                      </c:pt>
                      <c:pt idx="263">
                        <c:v>13.150000000000052</c:v>
                      </c:pt>
                      <c:pt idx="264">
                        <c:v>13.200000000000053</c:v>
                      </c:pt>
                      <c:pt idx="265">
                        <c:v>13.250000000000053</c:v>
                      </c:pt>
                      <c:pt idx="266">
                        <c:v>13.300000000000054</c:v>
                      </c:pt>
                      <c:pt idx="267">
                        <c:v>13.350000000000055</c:v>
                      </c:pt>
                      <c:pt idx="268">
                        <c:v>13.400000000000055</c:v>
                      </c:pt>
                      <c:pt idx="269">
                        <c:v>13.450000000000056</c:v>
                      </c:pt>
                      <c:pt idx="270">
                        <c:v>13.500000000000057</c:v>
                      </c:pt>
                      <c:pt idx="271">
                        <c:v>13.550000000000058</c:v>
                      </c:pt>
                      <c:pt idx="272">
                        <c:v>13.600000000000058</c:v>
                      </c:pt>
                      <c:pt idx="273">
                        <c:v>13.650000000000059</c:v>
                      </c:pt>
                      <c:pt idx="274">
                        <c:v>13.70000000000006</c:v>
                      </c:pt>
                      <c:pt idx="275">
                        <c:v>13.75000000000006</c:v>
                      </c:pt>
                      <c:pt idx="276">
                        <c:v>13.800000000000061</c:v>
                      </c:pt>
                      <c:pt idx="277">
                        <c:v>13.850000000000062</c:v>
                      </c:pt>
                      <c:pt idx="278">
                        <c:v>13.900000000000063</c:v>
                      </c:pt>
                      <c:pt idx="279">
                        <c:v>13.950000000000063</c:v>
                      </c:pt>
                      <c:pt idx="280">
                        <c:v>14.000000000000064</c:v>
                      </c:pt>
                      <c:pt idx="281">
                        <c:v>14.050000000000065</c:v>
                      </c:pt>
                      <c:pt idx="282">
                        <c:v>14.100000000000065</c:v>
                      </c:pt>
                      <c:pt idx="283">
                        <c:v>14.150000000000066</c:v>
                      </c:pt>
                      <c:pt idx="284">
                        <c:v>14.200000000000067</c:v>
                      </c:pt>
                      <c:pt idx="285">
                        <c:v>14.250000000000068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'sub amortiguado'!$C$10:$C$638</c15:sqref>
                        </c15:formulaRef>
                      </c:ext>
                    </c:extLst>
                    <c:numCache>
                      <c:formatCode>0.000</c:formatCode>
                      <c:ptCount val="62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0</c:v>
                      </c:pt>
                      <c:pt idx="93">
                        <c:v>0</c:v>
                      </c:pt>
                      <c:pt idx="94">
                        <c:v>0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0</c:v>
                      </c:pt>
                      <c:pt idx="98">
                        <c:v>0</c:v>
                      </c:pt>
                      <c:pt idx="99">
                        <c:v>0</c:v>
                      </c:pt>
                      <c:pt idx="100">
                        <c:v>0</c:v>
                      </c:pt>
                      <c:pt idx="101">
                        <c:v>0</c:v>
                      </c:pt>
                      <c:pt idx="102">
                        <c:v>0</c:v>
                      </c:pt>
                      <c:pt idx="103">
                        <c:v>0</c:v>
                      </c:pt>
                      <c:pt idx="104">
                        <c:v>0</c:v>
                      </c:pt>
                      <c:pt idx="105">
                        <c:v>0</c:v>
                      </c:pt>
                      <c:pt idx="106">
                        <c:v>0</c:v>
                      </c:pt>
                      <c:pt idx="107">
                        <c:v>0</c:v>
                      </c:pt>
                      <c:pt idx="108">
                        <c:v>0</c:v>
                      </c:pt>
                      <c:pt idx="109">
                        <c:v>0</c:v>
                      </c:pt>
                      <c:pt idx="110">
                        <c:v>0</c:v>
                      </c:pt>
                      <c:pt idx="111">
                        <c:v>0</c:v>
                      </c:pt>
                      <c:pt idx="112">
                        <c:v>0</c:v>
                      </c:pt>
                      <c:pt idx="113">
                        <c:v>0</c:v>
                      </c:pt>
                      <c:pt idx="114">
                        <c:v>0</c:v>
                      </c:pt>
                      <c:pt idx="115">
                        <c:v>0</c:v>
                      </c:pt>
                      <c:pt idx="116">
                        <c:v>0</c:v>
                      </c:pt>
                      <c:pt idx="117">
                        <c:v>0</c:v>
                      </c:pt>
                      <c:pt idx="118">
                        <c:v>0</c:v>
                      </c:pt>
                      <c:pt idx="119">
                        <c:v>0</c:v>
                      </c:pt>
                      <c:pt idx="120">
                        <c:v>0</c:v>
                      </c:pt>
                      <c:pt idx="121">
                        <c:v>0</c:v>
                      </c:pt>
                      <c:pt idx="122">
                        <c:v>0</c:v>
                      </c:pt>
                      <c:pt idx="123">
                        <c:v>0</c:v>
                      </c:pt>
                      <c:pt idx="124">
                        <c:v>0</c:v>
                      </c:pt>
                      <c:pt idx="125">
                        <c:v>0</c:v>
                      </c:pt>
                      <c:pt idx="126">
                        <c:v>0</c:v>
                      </c:pt>
                      <c:pt idx="127">
                        <c:v>0</c:v>
                      </c:pt>
                      <c:pt idx="128">
                        <c:v>0</c:v>
                      </c:pt>
                      <c:pt idx="129">
                        <c:v>0</c:v>
                      </c:pt>
                      <c:pt idx="130">
                        <c:v>0</c:v>
                      </c:pt>
                      <c:pt idx="131">
                        <c:v>0</c:v>
                      </c:pt>
                      <c:pt idx="132">
                        <c:v>0</c:v>
                      </c:pt>
                      <c:pt idx="133">
                        <c:v>0</c:v>
                      </c:pt>
                      <c:pt idx="134">
                        <c:v>0</c:v>
                      </c:pt>
                      <c:pt idx="135">
                        <c:v>0</c:v>
                      </c:pt>
                      <c:pt idx="136">
                        <c:v>0</c:v>
                      </c:pt>
                      <c:pt idx="137">
                        <c:v>0</c:v>
                      </c:pt>
                      <c:pt idx="138">
                        <c:v>0</c:v>
                      </c:pt>
                      <c:pt idx="139">
                        <c:v>0</c:v>
                      </c:pt>
                      <c:pt idx="140">
                        <c:v>0</c:v>
                      </c:pt>
                      <c:pt idx="141">
                        <c:v>0</c:v>
                      </c:pt>
                      <c:pt idx="142">
                        <c:v>0</c:v>
                      </c:pt>
                      <c:pt idx="143">
                        <c:v>0</c:v>
                      </c:pt>
                      <c:pt idx="144">
                        <c:v>0</c:v>
                      </c:pt>
                      <c:pt idx="145">
                        <c:v>0</c:v>
                      </c:pt>
                      <c:pt idx="146">
                        <c:v>0</c:v>
                      </c:pt>
                      <c:pt idx="147">
                        <c:v>0</c:v>
                      </c:pt>
                      <c:pt idx="148">
                        <c:v>0</c:v>
                      </c:pt>
                      <c:pt idx="149">
                        <c:v>0</c:v>
                      </c:pt>
                      <c:pt idx="150">
                        <c:v>0</c:v>
                      </c:pt>
                      <c:pt idx="151">
                        <c:v>0</c:v>
                      </c:pt>
                      <c:pt idx="152">
                        <c:v>0</c:v>
                      </c:pt>
                      <c:pt idx="153">
                        <c:v>0</c:v>
                      </c:pt>
                      <c:pt idx="154">
                        <c:v>0</c:v>
                      </c:pt>
                      <c:pt idx="155">
                        <c:v>0</c:v>
                      </c:pt>
                      <c:pt idx="156">
                        <c:v>0</c:v>
                      </c:pt>
                      <c:pt idx="157">
                        <c:v>0</c:v>
                      </c:pt>
                      <c:pt idx="158">
                        <c:v>0</c:v>
                      </c:pt>
                      <c:pt idx="159">
                        <c:v>0</c:v>
                      </c:pt>
                      <c:pt idx="160">
                        <c:v>0</c:v>
                      </c:pt>
                      <c:pt idx="161">
                        <c:v>0</c:v>
                      </c:pt>
                      <c:pt idx="162">
                        <c:v>0</c:v>
                      </c:pt>
                      <c:pt idx="163">
                        <c:v>0</c:v>
                      </c:pt>
                      <c:pt idx="164">
                        <c:v>0</c:v>
                      </c:pt>
                      <c:pt idx="165">
                        <c:v>0</c:v>
                      </c:pt>
                      <c:pt idx="166">
                        <c:v>0</c:v>
                      </c:pt>
                      <c:pt idx="167">
                        <c:v>0</c:v>
                      </c:pt>
                      <c:pt idx="168">
                        <c:v>0</c:v>
                      </c:pt>
                      <c:pt idx="169">
                        <c:v>0</c:v>
                      </c:pt>
                      <c:pt idx="170">
                        <c:v>0</c:v>
                      </c:pt>
                      <c:pt idx="171">
                        <c:v>0</c:v>
                      </c:pt>
                      <c:pt idx="172">
                        <c:v>0</c:v>
                      </c:pt>
                      <c:pt idx="173">
                        <c:v>0</c:v>
                      </c:pt>
                      <c:pt idx="174">
                        <c:v>0</c:v>
                      </c:pt>
                      <c:pt idx="175">
                        <c:v>0</c:v>
                      </c:pt>
                      <c:pt idx="176">
                        <c:v>0</c:v>
                      </c:pt>
                      <c:pt idx="177">
                        <c:v>0</c:v>
                      </c:pt>
                      <c:pt idx="178">
                        <c:v>0</c:v>
                      </c:pt>
                      <c:pt idx="179">
                        <c:v>0</c:v>
                      </c:pt>
                      <c:pt idx="180">
                        <c:v>0</c:v>
                      </c:pt>
                      <c:pt idx="181">
                        <c:v>0</c:v>
                      </c:pt>
                      <c:pt idx="182">
                        <c:v>0</c:v>
                      </c:pt>
                      <c:pt idx="183">
                        <c:v>0</c:v>
                      </c:pt>
                      <c:pt idx="184">
                        <c:v>0</c:v>
                      </c:pt>
                      <c:pt idx="185">
                        <c:v>0</c:v>
                      </c:pt>
                      <c:pt idx="186">
                        <c:v>0</c:v>
                      </c:pt>
                      <c:pt idx="187">
                        <c:v>0</c:v>
                      </c:pt>
                      <c:pt idx="188">
                        <c:v>0</c:v>
                      </c:pt>
                      <c:pt idx="189">
                        <c:v>0</c:v>
                      </c:pt>
                      <c:pt idx="190">
                        <c:v>0</c:v>
                      </c:pt>
                      <c:pt idx="191">
                        <c:v>0</c:v>
                      </c:pt>
                      <c:pt idx="192">
                        <c:v>0</c:v>
                      </c:pt>
                      <c:pt idx="193">
                        <c:v>0</c:v>
                      </c:pt>
                      <c:pt idx="194">
                        <c:v>0</c:v>
                      </c:pt>
                      <c:pt idx="195">
                        <c:v>0</c:v>
                      </c:pt>
                      <c:pt idx="196">
                        <c:v>0</c:v>
                      </c:pt>
                      <c:pt idx="197">
                        <c:v>0</c:v>
                      </c:pt>
                      <c:pt idx="198">
                        <c:v>0</c:v>
                      </c:pt>
                      <c:pt idx="199">
                        <c:v>0</c:v>
                      </c:pt>
                      <c:pt idx="200">
                        <c:v>0</c:v>
                      </c:pt>
                      <c:pt idx="201">
                        <c:v>0</c:v>
                      </c:pt>
                      <c:pt idx="202">
                        <c:v>0</c:v>
                      </c:pt>
                      <c:pt idx="203">
                        <c:v>0</c:v>
                      </c:pt>
                      <c:pt idx="204">
                        <c:v>0</c:v>
                      </c:pt>
                      <c:pt idx="205">
                        <c:v>0</c:v>
                      </c:pt>
                      <c:pt idx="206">
                        <c:v>0</c:v>
                      </c:pt>
                      <c:pt idx="207">
                        <c:v>0</c:v>
                      </c:pt>
                      <c:pt idx="208">
                        <c:v>0</c:v>
                      </c:pt>
                      <c:pt idx="209">
                        <c:v>0</c:v>
                      </c:pt>
                      <c:pt idx="210">
                        <c:v>0</c:v>
                      </c:pt>
                      <c:pt idx="211">
                        <c:v>0</c:v>
                      </c:pt>
                      <c:pt idx="212">
                        <c:v>0</c:v>
                      </c:pt>
                      <c:pt idx="213">
                        <c:v>0</c:v>
                      </c:pt>
                      <c:pt idx="214">
                        <c:v>0</c:v>
                      </c:pt>
                      <c:pt idx="215">
                        <c:v>0</c:v>
                      </c:pt>
                      <c:pt idx="216">
                        <c:v>0</c:v>
                      </c:pt>
                      <c:pt idx="217">
                        <c:v>0</c:v>
                      </c:pt>
                      <c:pt idx="218">
                        <c:v>0</c:v>
                      </c:pt>
                      <c:pt idx="219">
                        <c:v>0</c:v>
                      </c:pt>
                      <c:pt idx="220">
                        <c:v>0</c:v>
                      </c:pt>
                      <c:pt idx="221">
                        <c:v>0</c:v>
                      </c:pt>
                      <c:pt idx="222">
                        <c:v>0</c:v>
                      </c:pt>
                      <c:pt idx="223">
                        <c:v>0</c:v>
                      </c:pt>
                      <c:pt idx="224">
                        <c:v>0</c:v>
                      </c:pt>
                      <c:pt idx="225">
                        <c:v>0</c:v>
                      </c:pt>
                      <c:pt idx="226">
                        <c:v>0</c:v>
                      </c:pt>
                      <c:pt idx="227">
                        <c:v>0</c:v>
                      </c:pt>
                      <c:pt idx="228">
                        <c:v>0</c:v>
                      </c:pt>
                      <c:pt idx="229">
                        <c:v>0</c:v>
                      </c:pt>
                      <c:pt idx="230">
                        <c:v>0</c:v>
                      </c:pt>
                      <c:pt idx="231">
                        <c:v>0</c:v>
                      </c:pt>
                      <c:pt idx="232">
                        <c:v>0</c:v>
                      </c:pt>
                      <c:pt idx="233">
                        <c:v>0</c:v>
                      </c:pt>
                      <c:pt idx="234">
                        <c:v>0</c:v>
                      </c:pt>
                      <c:pt idx="235">
                        <c:v>0</c:v>
                      </c:pt>
                      <c:pt idx="236">
                        <c:v>0</c:v>
                      </c:pt>
                      <c:pt idx="237">
                        <c:v>0</c:v>
                      </c:pt>
                      <c:pt idx="238">
                        <c:v>0</c:v>
                      </c:pt>
                      <c:pt idx="239">
                        <c:v>0</c:v>
                      </c:pt>
                      <c:pt idx="240">
                        <c:v>0</c:v>
                      </c:pt>
                      <c:pt idx="241">
                        <c:v>0</c:v>
                      </c:pt>
                      <c:pt idx="242">
                        <c:v>0</c:v>
                      </c:pt>
                      <c:pt idx="243">
                        <c:v>0</c:v>
                      </c:pt>
                      <c:pt idx="244">
                        <c:v>0</c:v>
                      </c:pt>
                      <c:pt idx="245">
                        <c:v>0</c:v>
                      </c:pt>
                      <c:pt idx="246">
                        <c:v>0</c:v>
                      </c:pt>
                      <c:pt idx="247">
                        <c:v>0</c:v>
                      </c:pt>
                      <c:pt idx="248">
                        <c:v>0</c:v>
                      </c:pt>
                      <c:pt idx="249">
                        <c:v>0</c:v>
                      </c:pt>
                      <c:pt idx="250">
                        <c:v>0</c:v>
                      </c:pt>
                      <c:pt idx="251">
                        <c:v>0</c:v>
                      </c:pt>
                      <c:pt idx="252">
                        <c:v>0</c:v>
                      </c:pt>
                      <c:pt idx="253">
                        <c:v>0</c:v>
                      </c:pt>
                      <c:pt idx="254">
                        <c:v>0</c:v>
                      </c:pt>
                      <c:pt idx="255">
                        <c:v>0</c:v>
                      </c:pt>
                      <c:pt idx="256">
                        <c:v>0</c:v>
                      </c:pt>
                      <c:pt idx="257">
                        <c:v>0</c:v>
                      </c:pt>
                      <c:pt idx="258">
                        <c:v>0</c:v>
                      </c:pt>
                      <c:pt idx="259">
                        <c:v>0</c:v>
                      </c:pt>
                      <c:pt idx="260">
                        <c:v>0</c:v>
                      </c:pt>
                      <c:pt idx="261">
                        <c:v>0</c:v>
                      </c:pt>
                      <c:pt idx="262">
                        <c:v>0</c:v>
                      </c:pt>
                      <c:pt idx="263">
                        <c:v>0</c:v>
                      </c:pt>
                      <c:pt idx="264">
                        <c:v>0</c:v>
                      </c:pt>
                      <c:pt idx="265">
                        <c:v>0</c:v>
                      </c:pt>
                      <c:pt idx="266">
                        <c:v>0</c:v>
                      </c:pt>
                      <c:pt idx="267">
                        <c:v>0</c:v>
                      </c:pt>
                      <c:pt idx="268">
                        <c:v>0</c:v>
                      </c:pt>
                      <c:pt idx="269">
                        <c:v>0</c:v>
                      </c:pt>
                      <c:pt idx="270">
                        <c:v>0</c:v>
                      </c:pt>
                      <c:pt idx="271">
                        <c:v>0</c:v>
                      </c:pt>
                      <c:pt idx="272">
                        <c:v>0</c:v>
                      </c:pt>
                      <c:pt idx="273">
                        <c:v>0</c:v>
                      </c:pt>
                      <c:pt idx="274">
                        <c:v>0</c:v>
                      </c:pt>
                      <c:pt idx="275">
                        <c:v>0</c:v>
                      </c:pt>
                      <c:pt idx="276">
                        <c:v>0</c:v>
                      </c:pt>
                      <c:pt idx="277">
                        <c:v>0</c:v>
                      </c:pt>
                      <c:pt idx="278">
                        <c:v>0</c:v>
                      </c:pt>
                      <c:pt idx="279">
                        <c:v>0</c:v>
                      </c:pt>
                      <c:pt idx="280">
                        <c:v>0</c:v>
                      </c:pt>
                      <c:pt idx="281">
                        <c:v>0</c:v>
                      </c:pt>
                      <c:pt idx="282">
                        <c:v>0</c:v>
                      </c:pt>
                      <c:pt idx="283">
                        <c:v>0</c:v>
                      </c:pt>
                      <c:pt idx="284">
                        <c:v>0</c:v>
                      </c:pt>
                      <c:pt idx="285">
                        <c:v>0</c:v>
                      </c:pt>
                      <c:pt idx="286">
                        <c:v>0</c:v>
                      </c:pt>
                      <c:pt idx="287">
                        <c:v>0</c:v>
                      </c:pt>
                      <c:pt idx="288">
                        <c:v>0</c:v>
                      </c:pt>
                      <c:pt idx="289">
                        <c:v>0</c:v>
                      </c:pt>
                      <c:pt idx="290">
                        <c:v>0</c:v>
                      </c:pt>
                      <c:pt idx="291">
                        <c:v>0</c:v>
                      </c:pt>
                      <c:pt idx="292">
                        <c:v>0</c:v>
                      </c:pt>
                      <c:pt idx="293">
                        <c:v>0</c:v>
                      </c:pt>
                      <c:pt idx="294">
                        <c:v>0</c:v>
                      </c:pt>
                      <c:pt idx="295">
                        <c:v>0</c:v>
                      </c:pt>
                      <c:pt idx="296">
                        <c:v>0</c:v>
                      </c:pt>
                      <c:pt idx="297">
                        <c:v>0</c:v>
                      </c:pt>
                      <c:pt idx="298">
                        <c:v>0</c:v>
                      </c:pt>
                      <c:pt idx="299">
                        <c:v>0</c:v>
                      </c:pt>
                      <c:pt idx="300">
                        <c:v>0</c:v>
                      </c:pt>
                      <c:pt idx="301">
                        <c:v>0</c:v>
                      </c:pt>
                      <c:pt idx="302">
                        <c:v>0</c:v>
                      </c:pt>
                      <c:pt idx="303">
                        <c:v>0</c:v>
                      </c:pt>
                      <c:pt idx="304">
                        <c:v>0</c:v>
                      </c:pt>
                      <c:pt idx="305">
                        <c:v>0</c:v>
                      </c:pt>
                      <c:pt idx="306">
                        <c:v>0</c:v>
                      </c:pt>
                      <c:pt idx="307">
                        <c:v>0</c:v>
                      </c:pt>
                      <c:pt idx="308">
                        <c:v>0</c:v>
                      </c:pt>
                      <c:pt idx="309">
                        <c:v>0</c:v>
                      </c:pt>
                      <c:pt idx="310">
                        <c:v>0</c:v>
                      </c:pt>
                      <c:pt idx="311">
                        <c:v>0</c:v>
                      </c:pt>
                      <c:pt idx="312">
                        <c:v>0</c:v>
                      </c:pt>
                      <c:pt idx="313">
                        <c:v>0</c:v>
                      </c:pt>
                      <c:pt idx="314">
                        <c:v>0</c:v>
                      </c:pt>
                      <c:pt idx="315">
                        <c:v>0</c:v>
                      </c:pt>
                      <c:pt idx="316">
                        <c:v>0</c:v>
                      </c:pt>
                      <c:pt idx="317">
                        <c:v>0</c:v>
                      </c:pt>
                      <c:pt idx="318">
                        <c:v>0</c:v>
                      </c:pt>
                      <c:pt idx="319">
                        <c:v>0</c:v>
                      </c:pt>
                      <c:pt idx="320">
                        <c:v>0</c:v>
                      </c:pt>
                      <c:pt idx="321">
                        <c:v>0</c:v>
                      </c:pt>
                      <c:pt idx="322">
                        <c:v>0</c:v>
                      </c:pt>
                      <c:pt idx="323">
                        <c:v>0</c:v>
                      </c:pt>
                      <c:pt idx="324">
                        <c:v>0</c:v>
                      </c:pt>
                      <c:pt idx="325">
                        <c:v>0</c:v>
                      </c:pt>
                      <c:pt idx="326">
                        <c:v>0</c:v>
                      </c:pt>
                      <c:pt idx="327">
                        <c:v>0</c:v>
                      </c:pt>
                      <c:pt idx="328">
                        <c:v>0</c:v>
                      </c:pt>
                      <c:pt idx="329">
                        <c:v>0</c:v>
                      </c:pt>
                      <c:pt idx="330">
                        <c:v>0</c:v>
                      </c:pt>
                      <c:pt idx="331">
                        <c:v>0</c:v>
                      </c:pt>
                      <c:pt idx="332">
                        <c:v>0</c:v>
                      </c:pt>
                      <c:pt idx="333">
                        <c:v>0</c:v>
                      </c:pt>
                      <c:pt idx="334">
                        <c:v>0</c:v>
                      </c:pt>
                      <c:pt idx="335">
                        <c:v>0</c:v>
                      </c:pt>
                      <c:pt idx="336">
                        <c:v>0</c:v>
                      </c:pt>
                      <c:pt idx="337">
                        <c:v>0</c:v>
                      </c:pt>
                      <c:pt idx="338">
                        <c:v>0</c:v>
                      </c:pt>
                      <c:pt idx="339">
                        <c:v>0</c:v>
                      </c:pt>
                      <c:pt idx="340">
                        <c:v>0</c:v>
                      </c:pt>
                      <c:pt idx="341">
                        <c:v>0</c:v>
                      </c:pt>
                      <c:pt idx="342">
                        <c:v>0</c:v>
                      </c:pt>
                      <c:pt idx="343">
                        <c:v>0</c:v>
                      </c:pt>
                      <c:pt idx="344">
                        <c:v>0</c:v>
                      </c:pt>
                      <c:pt idx="345">
                        <c:v>0</c:v>
                      </c:pt>
                      <c:pt idx="346">
                        <c:v>0</c:v>
                      </c:pt>
                      <c:pt idx="347">
                        <c:v>0</c:v>
                      </c:pt>
                      <c:pt idx="348">
                        <c:v>0</c:v>
                      </c:pt>
                      <c:pt idx="349">
                        <c:v>0</c:v>
                      </c:pt>
                      <c:pt idx="350">
                        <c:v>0</c:v>
                      </c:pt>
                      <c:pt idx="351">
                        <c:v>0</c:v>
                      </c:pt>
                      <c:pt idx="352">
                        <c:v>0</c:v>
                      </c:pt>
                      <c:pt idx="353">
                        <c:v>0</c:v>
                      </c:pt>
                      <c:pt idx="354">
                        <c:v>0</c:v>
                      </c:pt>
                      <c:pt idx="355">
                        <c:v>0</c:v>
                      </c:pt>
                      <c:pt idx="356">
                        <c:v>0</c:v>
                      </c:pt>
                      <c:pt idx="357">
                        <c:v>0</c:v>
                      </c:pt>
                      <c:pt idx="358">
                        <c:v>0</c:v>
                      </c:pt>
                      <c:pt idx="359">
                        <c:v>0</c:v>
                      </c:pt>
                      <c:pt idx="360">
                        <c:v>0</c:v>
                      </c:pt>
                      <c:pt idx="361">
                        <c:v>0</c:v>
                      </c:pt>
                      <c:pt idx="362">
                        <c:v>0</c:v>
                      </c:pt>
                      <c:pt idx="363">
                        <c:v>0</c:v>
                      </c:pt>
                      <c:pt idx="364">
                        <c:v>0</c:v>
                      </c:pt>
                      <c:pt idx="365">
                        <c:v>0</c:v>
                      </c:pt>
                      <c:pt idx="366">
                        <c:v>0</c:v>
                      </c:pt>
                      <c:pt idx="367">
                        <c:v>0</c:v>
                      </c:pt>
                      <c:pt idx="368">
                        <c:v>0</c:v>
                      </c:pt>
                      <c:pt idx="369">
                        <c:v>0</c:v>
                      </c:pt>
                      <c:pt idx="370">
                        <c:v>0</c:v>
                      </c:pt>
                      <c:pt idx="371">
                        <c:v>0</c:v>
                      </c:pt>
                      <c:pt idx="372">
                        <c:v>0</c:v>
                      </c:pt>
                      <c:pt idx="373">
                        <c:v>0</c:v>
                      </c:pt>
                      <c:pt idx="374">
                        <c:v>0</c:v>
                      </c:pt>
                      <c:pt idx="375">
                        <c:v>0</c:v>
                      </c:pt>
                      <c:pt idx="376">
                        <c:v>0</c:v>
                      </c:pt>
                      <c:pt idx="377">
                        <c:v>0</c:v>
                      </c:pt>
                      <c:pt idx="378">
                        <c:v>0</c:v>
                      </c:pt>
                      <c:pt idx="379">
                        <c:v>0</c:v>
                      </c:pt>
                      <c:pt idx="380">
                        <c:v>0</c:v>
                      </c:pt>
                      <c:pt idx="381">
                        <c:v>0</c:v>
                      </c:pt>
                      <c:pt idx="382">
                        <c:v>0</c:v>
                      </c:pt>
                      <c:pt idx="383">
                        <c:v>0</c:v>
                      </c:pt>
                      <c:pt idx="384">
                        <c:v>0</c:v>
                      </c:pt>
                      <c:pt idx="385">
                        <c:v>0</c:v>
                      </c:pt>
                      <c:pt idx="386">
                        <c:v>0</c:v>
                      </c:pt>
                      <c:pt idx="387">
                        <c:v>0</c:v>
                      </c:pt>
                      <c:pt idx="388">
                        <c:v>0</c:v>
                      </c:pt>
                      <c:pt idx="389">
                        <c:v>0</c:v>
                      </c:pt>
                      <c:pt idx="390">
                        <c:v>0</c:v>
                      </c:pt>
                      <c:pt idx="391">
                        <c:v>0</c:v>
                      </c:pt>
                      <c:pt idx="392">
                        <c:v>0</c:v>
                      </c:pt>
                      <c:pt idx="393">
                        <c:v>0</c:v>
                      </c:pt>
                      <c:pt idx="394">
                        <c:v>0</c:v>
                      </c:pt>
                      <c:pt idx="395">
                        <c:v>0</c:v>
                      </c:pt>
                      <c:pt idx="396">
                        <c:v>0</c:v>
                      </c:pt>
                      <c:pt idx="397">
                        <c:v>0</c:v>
                      </c:pt>
                      <c:pt idx="398">
                        <c:v>0</c:v>
                      </c:pt>
                      <c:pt idx="399">
                        <c:v>0</c:v>
                      </c:pt>
                      <c:pt idx="400">
                        <c:v>0</c:v>
                      </c:pt>
                      <c:pt idx="401">
                        <c:v>0</c:v>
                      </c:pt>
                      <c:pt idx="402">
                        <c:v>0</c:v>
                      </c:pt>
                      <c:pt idx="403">
                        <c:v>0</c:v>
                      </c:pt>
                      <c:pt idx="404">
                        <c:v>0</c:v>
                      </c:pt>
                      <c:pt idx="405">
                        <c:v>0</c:v>
                      </c:pt>
                      <c:pt idx="406">
                        <c:v>0</c:v>
                      </c:pt>
                      <c:pt idx="407">
                        <c:v>0</c:v>
                      </c:pt>
                      <c:pt idx="408">
                        <c:v>0</c:v>
                      </c:pt>
                      <c:pt idx="409">
                        <c:v>0</c:v>
                      </c:pt>
                      <c:pt idx="410">
                        <c:v>0</c:v>
                      </c:pt>
                      <c:pt idx="411">
                        <c:v>0</c:v>
                      </c:pt>
                      <c:pt idx="412">
                        <c:v>0</c:v>
                      </c:pt>
                      <c:pt idx="413">
                        <c:v>0</c:v>
                      </c:pt>
                      <c:pt idx="414">
                        <c:v>0</c:v>
                      </c:pt>
                      <c:pt idx="415">
                        <c:v>0</c:v>
                      </c:pt>
                      <c:pt idx="416">
                        <c:v>0</c:v>
                      </c:pt>
                      <c:pt idx="417">
                        <c:v>0</c:v>
                      </c:pt>
                      <c:pt idx="418">
                        <c:v>0</c:v>
                      </c:pt>
                      <c:pt idx="419">
                        <c:v>0</c:v>
                      </c:pt>
                      <c:pt idx="420">
                        <c:v>0</c:v>
                      </c:pt>
                      <c:pt idx="421">
                        <c:v>0</c:v>
                      </c:pt>
                      <c:pt idx="422">
                        <c:v>0</c:v>
                      </c:pt>
                      <c:pt idx="423">
                        <c:v>0</c:v>
                      </c:pt>
                      <c:pt idx="424">
                        <c:v>0</c:v>
                      </c:pt>
                      <c:pt idx="425">
                        <c:v>0</c:v>
                      </c:pt>
                      <c:pt idx="426">
                        <c:v>0</c:v>
                      </c:pt>
                      <c:pt idx="427">
                        <c:v>0</c:v>
                      </c:pt>
                      <c:pt idx="428">
                        <c:v>0</c:v>
                      </c:pt>
                      <c:pt idx="429">
                        <c:v>0</c:v>
                      </c:pt>
                      <c:pt idx="430">
                        <c:v>0</c:v>
                      </c:pt>
                      <c:pt idx="431">
                        <c:v>0</c:v>
                      </c:pt>
                      <c:pt idx="432">
                        <c:v>0</c:v>
                      </c:pt>
                      <c:pt idx="433">
                        <c:v>0</c:v>
                      </c:pt>
                      <c:pt idx="434">
                        <c:v>0</c:v>
                      </c:pt>
                      <c:pt idx="435">
                        <c:v>0</c:v>
                      </c:pt>
                      <c:pt idx="436">
                        <c:v>0</c:v>
                      </c:pt>
                      <c:pt idx="437">
                        <c:v>0</c:v>
                      </c:pt>
                      <c:pt idx="438">
                        <c:v>0</c:v>
                      </c:pt>
                      <c:pt idx="439">
                        <c:v>0</c:v>
                      </c:pt>
                      <c:pt idx="440">
                        <c:v>0</c:v>
                      </c:pt>
                      <c:pt idx="441">
                        <c:v>0</c:v>
                      </c:pt>
                      <c:pt idx="442">
                        <c:v>0</c:v>
                      </c:pt>
                      <c:pt idx="443">
                        <c:v>0</c:v>
                      </c:pt>
                      <c:pt idx="444">
                        <c:v>0</c:v>
                      </c:pt>
                      <c:pt idx="445">
                        <c:v>0</c:v>
                      </c:pt>
                      <c:pt idx="446">
                        <c:v>0</c:v>
                      </c:pt>
                      <c:pt idx="447">
                        <c:v>0</c:v>
                      </c:pt>
                      <c:pt idx="448">
                        <c:v>0</c:v>
                      </c:pt>
                      <c:pt idx="449">
                        <c:v>0</c:v>
                      </c:pt>
                      <c:pt idx="450">
                        <c:v>0</c:v>
                      </c:pt>
                      <c:pt idx="451">
                        <c:v>0</c:v>
                      </c:pt>
                      <c:pt idx="452">
                        <c:v>0</c:v>
                      </c:pt>
                      <c:pt idx="453">
                        <c:v>0</c:v>
                      </c:pt>
                      <c:pt idx="454">
                        <c:v>0</c:v>
                      </c:pt>
                      <c:pt idx="455">
                        <c:v>0</c:v>
                      </c:pt>
                      <c:pt idx="456">
                        <c:v>0</c:v>
                      </c:pt>
                      <c:pt idx="457">
                        <c:v>0</c:v>
                      </c:pt>
                      <c:pt idx="458">
                        <c:v>0</c:v>
                      </c:pt>
                      <c:pt idx="459">
                        <c:v>0</c:v>
                      </c:pt>
                      <c:pt idx="460">
                        <c:v>0</c:v>
                      </c:pt>
                      <c:pt idx="461">
                        <c:v>0</c:v>
                      </c:pt>
                      <c:pt idx="462">
                        <c:v>0</c:v>
                      </c:pt>
                      <c:pt idx="463">
                        <c:v>0</c:v>
                      </c:pt>
                      <c:pt idx="464">
                        <c:v>0</c:v>
                      </c:pt>
                      <c:pt idx="465">
                        <c:v>0</c:v>
                      </c:pt>
                      <c:pt idx="466">
                        <c:v>0</c:v>
                      </c:pt>
                      <c:pt idx="467">
                        <c:v>0</c:v>
                      </c:pt>
                      <c:pt idx="468">
                        <c:v>0</c:v>
                      </c:pt>
                      <c:pt idx="469">
                        <c:v>0</c:v>
                      </c:pt>
                      <c:pt idx="470">
                        <c:v>0</c:v>
                      </c:pt>
                      <c:pt idx="471">
                        <c:v>0</c:v>
                      </c:pt>
                      <c:pt idx="472">
                        <c:v>0</c:v>
                      </c:pt>
                      <c:pt idx="473">
                        <c:v>0</c:v>
                      </c:pt>
                      <c:pt idx="474">
                        <c:v>0</c:v>
                      </c:pt>
                      <c:pt idx="475">
                        <c:v>0</c:v>
                      </c:pt>
                      <c:pt idx="476">
                        <c:v>0</c:v>
                      </c:pt>
                      <c:pt idx="477">
                        <c:v>0</c:v>
                      </c:pt>
                      <c:pt idx="478">
                        <c:v>0</c:v>
                      </c:pt>
                      <c:pt idx="479">
                        <c:v>0</c:v>
                      </c:pt>
                      <c:pt idx="480">
                        <c:v>0</c:v>
                      </c:pt>
                      <c:pt idx="481">
                        <c:v>0</c:v>
                      </c:pt>
                      <c:pt idx="482">
                        <c:v>0</c:v>
                      </c:pt>
                      <c:pt idx="483">
                        <c:v>0</c:v>
                      </c:pt>
                      <c:pt idx="484">
                        <c:v>0</c:v>
                      </c:pt>
                      <c:pt idx="485">
                        <c:v>0</c:v>
                      </c:pt>
                      <c:pt idx="486">
                        <c:v>0</c:v>
                      </c:pt>
                      <c:pt idx="487">
                        <c:v>0</c:v>
                      </c:pt>
                      <c:pt idx="488">
                        <c:v>0</c:v>
                      </c:pt>
                      <c:pt idx="489">
                        <c:v>0</c:v>
                      </c:pt>
                      <c:pt idx="490">
                        <c:v>0</c:v>
                      </c:pt>
                      <c:pt idx="491">
                        <c:v>0</c:v>
                      </c:pt>
                      <c:pt idx="492">
                        <c:v>0</c:v>
                      </c:pt>
                      <c:pt idx="493">
                        <c:v>0</c:v>
                      </c:pt>
                      <c:pt idx="494">
                        <c:v>0</c:v>
                      </c:pt>
                      <c:pt idx="495">
                        <c:v>0</c:v>
                      </c:pt>
                      <c:pt idx="496">
                        <c:v>0</c:v>
                      </c:pt>
                      <c:pt idx="497">
                        <c:v>0</c:v>
                      </c:pt>
                      <c:pt idx="498">
                        <c:v>0</c:v>
                      </c:pt>
                      <c:pt idx="499">
                        <c:v>0</c:v>
                      </c:pt>
                      <c:pt idx="500">
                        <c:v>0</c:v>
                      </c:pt>
                      <c:pt idx="501">
                        <c:v>0</c:v>
                      </c:pt>
                      <c:pt idx="502">
                        <c:v>0</c:v>
                      </c:pt>
                      <c:pt idx="503">
                        <c:v>0</c:v>
                      </c:pt>
                      <c:pt idx="504">
                        <c:v>0</c:v>
                      </c:pt>
                      <c:pt idx="505">
                        <c:v>0</c:v>
                      </c:pt>
                      <c:pt idx="506">
                        <c:v>0</c:v>
                      </c:pt>
                      <c:pt idx="507">
                        <c:v>0</c:v>
                      </c:pt>
                      <c:pt idx="508">
                        <c:v>0</c:v>
                      </c:pt>
                      <c:pt idx="509">
                        <c:v>0</c:v>
                      </c:pt>
                      <c:pt idx="510">
                        <c:v>0</c:v>
                      </c:pt>
                      <c:pt idx="511">
                        <c:v>0</c:v>
                      </c:pt>
                      <c:pt idx="512">
                        <c:v>0</c:v>
                      </c:pt>
                      <c:pt idx="513">
                        <c:v>0</c:v>
                      </c:pt>
                      <c:pt idx="514">
                        <c:v>0</c:v>
                      </c:pt>
                      <c:pt idx="515">
                        <c:v>0</c:v>
                      </c:pt>
                      <c:pt idx="516">
                        <c:v>0</c:v>
                      </c:pt>
                      <c:pt idx="517">
                        <c:v>0</c:v>
                      </c:pt>
                      <c:pt idx="518">
                        <c:v>0</c:v>
                      </c:pt>
                      <c:pt idx="519">
                        <c:v>0</c:v>
                      </c:pt>
                      <c:pt idx="520">
                        <c:v>0</c:v>
                      </c:pt>
                      <c:pt idx="521">
                        <c:v>0</c:v>
                      </c:pt>
                      <c:pt idx="522">
                        <c:v>0</c:v>
                      </c:pt>
                      <c:pt idx="523">
                        <c:v>0</c:v>
                      </c:pt>
                      <c:pt idx="524">
                        <c:v>0</c:v>
                      </c:pt>
                      <c:pt idx="525">
                        <c:v>0</c:v>
                      </c:pt>
                      <c:pt idx="526">
                        <c:v>0</c:v>
                      </c:pt>
                      <c:pt idx="527">
                        <c:v>0</c:v>
                      </c:pt>
                      <c:pt idx="528">
                        <c:v>0</c:v>
                      </c:pt>
                      <c:pt idx="529">
                        <c:v>0</c:v>
                      </c:pt>
                      <c:pt idx="530">
                        <c:v>0</c:v>
                      </c:pt>
                      <c:pt idx="531">
                        <c:v>0</c:v>
                      </c:pt>
                      <c:pt idx="532">
                        <c:v>0</c:v>
                      </c:pt>
                      <c:pt idx="533">
                        <c:v>0</c:v>
                      </c:pt>
                      <c:pt idx="534">
                        <c:v>0</c:v>
                      </c:pt>
                      <c:pt idx="535">
                        <c:v>0</c:v>
                      </c:pt>
                      <c:pt idx="536">
                        <c:v>0</c:v>
                      </c:pt>
                      <c:pt idx="537">
                        <c:v>0</c:v>
                      </c:pt>
                      <c:pt idx="538">
                        <c:v>0</c:v>
                      </c:pt>
                      <c:pt idx="539">
                        <c:v>0</c:v>
                      </c:pt>
                      <c:pt idx="540">
                        <c:v>0</c:v>
                      </c:pt>
                      <c:pt idx="541">
                        <c:v>0</c:v>
                      </c:pt>
                      <c:pt idx="542">
                        <c:v>0</c:v>
                      </c:pt>
                      <c:pt idx="543">
                        <c:v>0</c:v>
                      </c:pt>
                      <c:pt idx="544">
                        <c:v>0</c:v>
                      </c:pt>
                      <c:pt idx="545">
                        <c:v>0</c:v>
                      </c:pt>
                      <c:pt idx="546">
                        <c:v>0</c:v>
                      </c:pt>
                      <c:pt idx="547">
                        <c:v>0</c:v>
                      </c:pt>
                      <c:pt idx="548">
                        <c:v>0</c:v>
                      </c:pt>
                      <c:pt idx="549">
                        <c:v>0</c:v>
                      </c:pt>
                      <c:pt idx="550">
                        <c:v>0</c:v>
                      </c:pt>
                      <c:pt idx="551">
                        <c:v>0</c:v>
                      </c:pt>
                      <c:pt idx="552">
                        <c:v>0</c:v>
                      </c:pt>
                      <c:pt idx="553">
                        <c:v>0</c:v>
                      </c:pt>
                      <c:pt idx="554">
                        <c:v>0</c:v>
                      </c:pt>
                      <c:pt idx="555">
                        <c:v>0</c:v>
                      </c:pt>
                      <c:pt idx="556">
                        <c:v>0</c:v>
                      </c:pt>
                      <c:pt idx="557">
                        <c:v>0</c:v>
                      </c:pt>
                      <c:pt idx="558">
                        <c:v>0</c:v>
                      </c:pt>
                      <c:pt idx="559">
                        <c:v>0</c:v>
                      </c:pt>
                      <c:pt idx="560">
                        <c:v>0</c:v>
                      </c:pt>
                      <c:pt idx="561">
                        <c:v>0</c:v>
                      </c:pt>
                      <c:pt idx="562">
                        <c:v>0</c:v>
                      </c:pt>
                      <c:pt idx="563">
                        <c:v>0</c:v>
                      </c:pt>
                      <c:pt idx="564">
                        <c:v>0</c:v>
                      </c:pt>
                      <c:pt idx="565">
                        <c:v>0</c:v>
                      </c:pt>
                      <c:pt idx="566">
                        <c:v>0</c:v>
                      </c:pt>
                      <c:pt idx="567">
                        <c:v>0</c:v>
                      </c:pt>
                      <c:pt idx="568">
                        <c:v>0</c:v>
                      </c:pt>
                      <c:pt idx="569">
                        <c:v>0</c:v>
                      </c:pt>
                      <c:pt idx="570">
                        <c:v>0</c:v>
                      </c:pt>
                      <c:pt idx="571">
                        <c:v>0</c:v>
                      </c:pt>
                      <c:pt idx="572">
                        <c:v>0</c:v>
                      </c:pt>
                      <c:pt idx="573">
                        <c:v>0</c:v>
                      </c:pt>
                      <c:pt idx="574">
                        <c:v>0</c:v>
                      </c:pt>
                      <c:pt idx="575">
                        <c:v>0</c:v>
                      </c:pt>
                      <c:pt idx="576">
                        <c:v>0</c:v>
                      </c:pt>
                      <c:pt idx="577">
                        <c:v>0</c:v>
                      </c:pt>
                      <c:pt idx="578">
                        <c:v>0</c:v>
                      </c:pt>
                      <c:pt idx="579">
                        <c:v>0</c:v>
                      </c:pt>
                      <c:pt idx="580">
                        <c:v>0</c:v>
                      </c:pt>
                      <c:pt idx="581">
                        <c:v>0</c:v>
                      </c:pt>
                      <c:pt idx="582">
                        <c:v>0</c:v>
                      </c:pt>
                      <c:pt idx="583">
                        <c:v>0</c:v>
                      </c:pt>
                      <c:pt idx="584">
                        <c:v>0</c:v>
                      </c:pt>
                      <c:pt idx="585">
                        <c:v>0</c:v>
                      </c:pt>
                      <c:pt idx="586">
                        <c:v>0</c:v>
                      </c:pt>
                      <c:pt idx="587">
                        <c:v>0</c:v>
                      </c:pt>
                      <c:pt idx="588">
                        <c:v>0</c:v>
                      </c:pt>
                      <c:pt idx="589">
                        <c:v>0</c:v>
                      </c:pt>
                      <c:pt idx="590">
                        <c:v>0</c:v>
                      </c:pt>
                      <c:pt idx="591">
                        <c:v>0</c:v>
                      </c:pt>
                      <c:pt idx="592">
                        <c:v>0</c:v>
                      </c:pt>
                      <c:pt idx="593">
                        <c:v>0</c:v>
                      </c:pt>
                      <c:pt idx="594">
                        <c:v>0</c:v>
                      </c:pt>
                      <c:pt idx="595">
                        <c:v>0</c:v>
                      </c:pt>
                      <c:pt idx="596">
                        <c:v>0</c:v>
                      </c:pt>
                      <c:pt idx="597">
                        <c:v>0</c:v>
                      </c:pt>
                      <c:pt idx="598">
                        <c:v>0</c:v>
                      </c:pt>
                      <c:pt idx="599">
                        <c:v>0</c:v>
                      </c:pt>
                      <c:pt idx="600">
                        <c:v>0</c:v>
                      </c:pt>
                      <c:pt idx="601">
                        <c:v>0</c:v>
                      </c:pt>
                      <c:pt idx="602">
                        <c:v>0</c:v>
                      </c:pt>
                      <c:pt idx="603">
                        <c:v>0</c:v>
                      </c:pt>
                      <c:pt idx="604">
                        <c:v>0</c:v>
                      </c:pt>
                      <c:pt idx="605">
                        <c:v>0</c:v>
                      </c:pt>
                      <c:pt idx="606">
                        <c:v>0</c:v>
                      </c:pt>
                      <c:pt idx="607">
                        <c:v>0</c:v>
                      </c:pt>
                      <c:pt idx="608">
                        <c:v>0</c:v>
                      </c:pt>
                      <c:pt idx="609">
                        <c:v>0</c:v>
                      </c:pt>
                      <c:pt idx="610">
                        <c:v>0</c:v>
                      </c:pt>
                      <c:pt idx="611">
                        <c:v>0</c:v>
                      </c:pt>
                      <c:pt idx="612">
                        <c:v>0</c:v>
                      </c:pt>
                      <c:pt idx="613">
                        <c:v>0</c:v>
                      </c:pt>
                      <c:pt idx="614">
                        <c:v>0</c:v>
                      </c:pt>
                      <c:pt idx="615">
                        <c:v>0</c:v>
                      </c:pt>
                      <c:pt idx="616">
                        <c:v>0</c:v>
                      </c:pt>
                      <c:pt idx="617">
                        <c:v>0</c:v>
                      </c:pt>
                      <c:pt idx="618">
                        <c:v>0</c:v>
                      </c:pt>
                      <c:pt idx="619">
                        <c:v>0</c:v>
                      </c:pt>
                      <c:pt idx="620">
                        <c:v>0</c:v>
                      </c:pt>
                      <c:pt idx="621">
                        <c:v>0</c:v>
                      </c:pt>
                      <c:pt idx="622">
                        <c:v>0</c:v>
                      </c:pt>
                      <c:pt idx="623">
                        <c:v>0</c:v>
                      </c:pt>
                      <c:pt idx="624">
                        <c:v>0</c:v>
                      </c:pt>
                      <c:pt idx="625">
                        <c:v>0</c:v>
                      </c:pt>
                      <c:pt idx="626">
                        <c:v>0</c:v>
                      </c:pt>
                      <c:pt idx="627">
                        <c:v>0</c:v>
                      </c:pt>
                      <c:pt idx="628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229C-4AE8-A9D7-A9907EC63AD1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amortiguado'!$D$9</c15:sqref>
                        </c15:formulaRef>
                      </c:ext>
                    </c:extLst>
                    <c:strCache>
                      <c:ptCount val="1"/>
                      <c:pt idx="0">
                        <c:v>v2</c:v>
                      </c:pt>
                    </c:strCache>
                  </c:strRef>
                </c:tx>
                <c:spPr>
                  <a:ln w="12700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amortiguado'!$B$10:$B$295</c15:sqref>
                        </c15:formulaRef>
                      </c:ext>
                    </c:extLst>
                    <c:numCache>
                      <c:formatCode>0.000</c:formatCode>
                      <c:ptCount val="286"/>
                      <c:pt idx="0">
                        <c:v>0</c:v>
                      </c:pt>
                      <c:pt idx="1">
                        <c:v>0.05</c:v>
                      </c:pt>
                      <c:pt idx="2">
                        <c:v>0.1</c:v>
                      </c:pt>
                      <c:pt idx="3">
                        <c:v>0.15000000000000002</c:v>
                      </c:pt>
                      <c:pt idx="4">
                        <c:v>0.2</c:v>
                      </c:pt>
                      <c:pt idx="5">
                        <c:v>0.25</c:v>
                      </c:pt>
                      <c:pt idx="6">
                        <c:v>0.3</c:v>
                      </c:pt>
                      <c:pt idx="7">
                        <c:v>0.35</c:v>
                      </c:pt>
                      <c:pt idx="8">
                        <c:v>0.39999999999999997</c:v>
                      </c:pt>
                      <c:pt idx="9">
                        <c:v>0.44999999999999996</c:v>
                      </c:pt>
                      <c:pt idx="10">
                        <c:v>0.49999999999999994</c:v>
                      </c:pt>
                      <c:pt idx="11">
                        <c:v>0.54999999999999993</c:v>
                      </c:pt>
                      <c:pt idx="12">
                        <c:v>0.6</c:v>
                      </c:pt>
                      <c:pt idx="13">
                        <c:v>0.65</c:v>
                      </c:pt>
                      <c:pt idx="14">
                        <c:v>0.70000000000000007</c:v>
                      </c:pt>
                      <c:pt idx="15">
                        <c:v>0.75000000000000011</c:v>
                      </c:pt>
                      <c:pt idx="16">
                        <c:v>0.80000000000000016</c:v>
                      </c:pt>
                      <c:pt idx="17">
                        <c:v>0.8500000000000002</c:v>
                      </c:pt>
                      <c:pt idx="18">
                        <c:v>0.90000000000000024</c:v>
                      </c:pt>
                      <c:pt idx="19">
                        <c:v>0.95000000000000029</c:v>
                      </c:pt>
                      <c:pt idx="20">
                        <c:v>1.0000000000000002</c:v>
                      </c:pt>
                      <c:pt idx="21">
                        <c:v>1.0500000000000003</c:v>
                      </c:pt>
                      <c:pt idx="22">
                        <c:v>1.1000000000000003</c:v>
                      </c:pt>
                      <c:pt idx="23">
                        <c:v>1.1500000000000004</c:v>
                      </c:pt>
                      <c:pt idx="24">
                        <c:v>1.2000000000000004</c:v>
                      </c:pt>
                      <c:pt idx="25">
                        <c:v>1.2500000000000004</c:v>
                      </c:pt>
                      <c:pt idx="26">
                        <c:v>1.3000000000000005</c:v>
                      </c:pt>
                      <c:pt idx="27">
                        <c:v>1.3500000000000005</c:v>
                      </c:pt>
                      <c:pt idx="28">
                        <c:v>1.4000000000000006</c:v>
                      </c:pt>
                      <c:pt idx="29">
                        <c:v>1.4500000000000006</c:v>
                      </c:pt>
                      <c:pt idx="30">
                        <c:v>1.5000000000000007</c:v>
                      </c:pt>
                      <c:pt idx="31">
                        <c:v>1.5500000000000007</c:v>
                      </c:pt>
                      <c:pt idx="32">
                        <c:v>1.6000000000000008</c:v>
                      </c:pt>
                      <c:pt idx="33">
                        <c:v>1.6500000000000008</c:v>
                      </c:pt>
                      <c:pt idx="34">
                        <c:v>1.7000000000000008</c:v>
                      </c:pt>
                      <c:pt idx="35">
                        <c:v>1.7500000000000009</c:v>
                      </c:pt>
                      <c:pt idx="36">
                        <c:v>1.8000000000000009</c:v>
                      </c:pt>
                      <c:pt idx="37">
                        <c:v>1.850000000000001</c:v>
                      </c:pt>
                      <c:pt idx="38">
                        <c:v>1.900000000000001</c:v>
                      </c:pt>
                      <c:pt idx="39">
                        <c:v>1.9500000000000011</c:v>
                      </c:pt>
                      <c:pt idx="40">
                        <c:v>2.0000000000000009</c:v>
                      </c:pt>
                      <c:pt idx="41">
                        <c:v>2.0500000000000007</c:v>
                      </c:pt>
                      <c:pt idx="42">
                        <c:v>2.1000000000000005</c:v>
                      </c:pt>
                      <c:pt idx="43">
                        <c:v>2.1500000000000004</c:v>
                      </c:pt>
                      <c:pt idx="44">
                        <c:v>2.2000000000000002</c:v>
                      </c:pt>
                      <c:pt idx="45">
                        <c:v>2.25</c:v>
                      </c:pt>
                      <c:pt idx="46">
                        <c:v>2.2999999999999998</c:v>
                      </c:pt>
                      <c:pt idx="47">
                        <c:v>2.3499999999999996</c:v>
                      </c:pt>
                      <c:pt idx="48">
                        <c:v>2.3999999999999995</c:v>
                      </c:pt>
                      <c:pt idx="49">
                        <c:v>2.4499999999999993</c:v>
                      </c:pt>
                      <c:pt idx="50">
                        <c:v>2.4999999999999991</c:v>
                      </c:pt>
                      <c:pt idx="51">
                        <c:v>2.5499999999999989</c:v>
                      </c:pt>
                      <c:pt idx="52">
                        <c:v>2.5999999999999988</c:v>
                      </c:pt>
                      <c:pt idx="53">
                        <c:v>2.6499999999999986</c:v>
                      </c:pt>
                      <c:pt idx="54">
                        <c:v>2.6999999999999984</c:v>
                      </c:pt>
                      <c:pt idx="55">
                        <c:v>2.7499999999999982</c:v>
                      </c:pt>
                      <c:pt idx="56">
                        <c:v>2.799999999999998</c:v>
                      </c:pt>
                      <c:pt idx="57">
                        <c:v>2.8499999999999979</c:v>
                      </c:pt>
                      <c:pt idx="58">
                        <c:v>2.8999999999999977</c:v>
                      </c:pt>
                      <c:pt idx="59">
                        <c:v>2.9499999999999975</c:v>
                      </c:pt>
                      <c:pt idx="60">
                        <c:v>2.9999999999999973</c:v>
                      </c:pt>
                      <c:pt idx="61">
                        <c:v>3.0499999999999972</c:v>
                      </c:pt>
                      <c:pt idx="62">
                        <c:v>3.099999999999997</c:v>
                      </c:pt>
                      <c:pt idx="63">
                        <c:v>3.1499999999999968</c:v>
                      </c:pt>
                      <c:pt idx="64">
                        <c:v>3.1999999999999966</c:v>
                      </c:pt>
                      <c:pt idx="65">
                        <c:v>3.2499999999999964</c:v>
                      </c:pt>
                      <c:pt idx="66">
                        <c:v>3.2999999999999963</c:v>
                      </c:pt>
                      <c:pt idx="67">
                        <c:v>3.3499999999999961</c:v>
                      </c:pt>
                      <c:pt idx="68">
                        <c:v>3.3999999999999959</c:v>
                      </c:pt>
                      <c:pt idx="69">
                        <c:v>3.4499999999999957</c:v>
                      </c:pt>
                      <c:pt idx="70">
                        <c:v>3.4999999999999956</c:v>
                      </c:pt>
                      <c:pt idx="71">
                        <c:v>3.5499999999999954</c:v>
                      </c:pt>
                      <c:pt idx="72">
                        <c:v>3.5999999999999952</c:v>
                      </c:pt>
                      <c:pt idx="73">
                        <c:v>3.649999999999995</c:v>
                      </c:pt>
                      <c:pt idx="74">
                        <c:v>3.6999999999999948</c:v>
                      </c:pt>
                      <c:pt idx="75">
                        <c:v>3.7499999999999947</c:v>
                      </c:pt>
                      <c:pt idx="76">
                        <c:v>3.7999999999999945</c:v>
                      </c:pt>
                      <c:pt idx="77">
                        <c:v>3.8499999999999943</c:v>
                      </c:pt>
                      <c:pt idx="78">
                        <c:v>3.8999999999999941</c:v>
                      </c:pt>
                      <c:pt idx="79">
                        <c:v>3.949999999999994</c:v>
                      </c:pt>
                      <c:pt idx="80">
                        <c:v>3.9999999999999938</c:v>
                      </c:pt>
                      <c:pt idx="81">
                        <c:v>4.0499999999999936</c:v>
                      </c:pt>
                      <c:pt idx="82">
                        <c:v>4.0999999999999934</c:v>
                      </c:pt>
                      <c:pt idx="83">
                        <c:v>4.1499999999999932</c:v>
                      </c:pt>
                      <c:pt idx="84">
                        <c:v>4.1999999999999931</c:v>
                      </c:pt>
                      <c:pt idx="85">
                        <c:v>4.2499999999999929</c:v>
                      </c:pt>
                      <c:pt idx="86">
                        <c:v>4.2999999999999927</c:v>
                      </c:pt>
                      <c:pt idx="87">
                        <c:v>4.3499999999999925</c:v>
                      </c:pt>
                      <c:pt idx="88">
                        <c:v>4.3999999999999924</c:v>
                      </c:pt>
                      <c:pt idx="89">
                        <c:v>4.4499999999999922</c:v>
                      </c:pt>
                      <c:pt idx="90">
                        <c:v>4.499999999999992</c:v>
                      </c:pt>
                      <c:pt idx="91">
                        <c:v>4.5499999999999918</c:v>
                      </c:pt>
                      <c:pt idx="92">
                        <c:v>4.5999999999999917</c:v>
                      </c:pt>
                      <c:pt idx="93">
                        <c:v>4.6499999999999915</c:v>
                      </c:pt>
                      <c:pt idx="94">
                        <c:v>4.6999999999999913</c:v>
                      </c:pt>
                      <c:pt idx="95">
                        <c:v>4.7499999999999911</c:v>
                      </c:pt>
                      <c:pt idx="96">
                        <c:v>4.7999999999999909</c:v>
                      </c:pt>
                      <c:pt idx="97">
                        <c:v>4.8499999999999908</c:v>
                      </c:pt>
                      <c:pt idx="98">
                        <c:v>4.8999999999999906</c:v>
                      </c:pt>
                      <c:pt idx="99">
                        <c:v>4.9499999999999904</c:v>
                      </c:pt>
                      <c:pt idx="100">
                        <c:v>4.9999999999999902</c:v>
                      </c:pt>
                      <c:pt idx="101">
                        <c:v>5.0499999999999901</c:v>
                      </c:pt>
                      <c:pt idx="102">
                        <c:v>5.0999999999999899</c:v>
                      </c:pt>
                      <c:pt idx="103">
                        <c:v>5.1499999999999897</c:v>
                      </c:pt>
                      <c:pt idx="104">
                        <c:v>5.1999999999999895</c:v>
                      </c:pt>
                      <c:pt idx="105">
                        <c:v>5.2499999999999893</c:v>
                      </c:pt>
                      <c:pt idx="106">
                        <c:v>5.2999999999999892</c:v>
                      </c:pt>
                      <c:pt idx="107">
                        <c:v>5.349999999999989</c:v>
                      </c:pt>
                      <c:pt idx="108">
                        <c:v>5.3999999999999888</c:v>
                      </c:pt>
                      <c:pt idx="109">
                        <c:v>5.4499999999999886</c:v>
                      </c:pt>
                      <c:pt idx="110">
                        <c:v>5.4999999999999885</c:v>
                      </c:pt>
                      <c:pt idx="111">
                        <c:v>5.5499999999999883</c:v>
                      </c:pt>
                      <c:pt idx="112">
                        <c:v>5.5999999999999881</c:v>
                      </c:pt>
                      <c:pt idx="113">
                        <c:v>5.6499999999999879</c:v>
                      </c:pt>
                      <c:pt idx="114">
                        <c:v>5.6999999999999877</c:v>
                      </c:pt>
                      <c:pt idx="115">
                        <c:v>5.7499999999999876</c:v>
                      </c:pt>
                      <c:pt idx="116">
                        <c:v>5.7999999999999874</c:v>
                      </c:pt>
                      <c:pt idx="117">
                        <c:v>5.8499999999999872</c:v>
                      </c:pt>
                      <c:pt idx="118">
                        <c:v>5.899999999999987</c:v>
                      </c:pt>
                      <c:pt idx="119">
                        <c:v>5.9499999999999869</c:v>
                      </c:pt>
                      <c:pt idx="120">
                        <c:v>5.9999999999999867</c:v>
                      </c:pt>
                      <c:pt idx="121">
                        <c:v>6.0499999999999865</c:v>
                      </c:pt>
                      <c:pt idx="122">
                        <c:v>6.0999999999999863</c:v>
                      </c:pt>
                      <c:pt idx="123">
                        <c:v>6.1499999999999861</c:v>
                      </c:pt>
                      <c:pt idx="124">
                        <c:v>6.199999999999986</c:v>
                      </c:pt>
                      <c:pt idx="125">
                        <c:v>6.2499999999999858</c:v>
                      </c:pt>
                      <c:pt idx="126">
                        <c:v>6.2999999999999856</c:v>
                      </c:pt>
                      <c:pt idx="127">
                        <c:v>6.3499999999999854</c:v>
                      </c:pt>
                      <c:pt idx="128">
                        <c:v>6.3999999999999853</c:v>
                      </c:pt>
                      <c:pt idx="129">
                        <c:v>6.4499999999999851</c:v>
                      </c:pt>
                      <c:pt idx="130">
                        <c:v>6.4999999999999849</c:v>
                      </c:pt>
                      <c:pt idx="131">
                        <c:v>6.5499999999999847</c:v>
                      </c:pt>
                      <c:pt idx="132">
                        <c:v>6.5999999999999845</c:v>
                      </c:pt>
                      <c:pt idx="133">
                        <c:v>6.6499999999999844</c:v>
                      </c:pt>
                      <c:pt idx="134">
                        <c:v>6.6999999999999842</c:v>
                      </c:pt>
                      <c:pt idx="135">
                        <c:v>6.749999999999984</c:v>
                      </c:pt>
                      <c:pt idx="136">
                        <c:v>6.7999999999999838</c:v>
                      </c:pt>
                      <c:pt idx="137">
                        <c:v>6.8499999999999837</c:v>
                      </c:pt>
                      <c:pt idx="138">
                        <c:v>6.8999999999999835</c:v>
                      </c:pt>
                      <c:pt idx="139">
                        <c:v>6.9499999999999833</c:v>
                      </c:pt>
                      <c:pt idx="140">
                        <c:v>6.9999999999999831</c:v>
                      </c:pt>
                      <c:pt idx="141">
                        <c:v>7.0499999999999829</c:v>
                      </c:pt>
                      <c:pt idx="142">
                        <c:v>7.0999999999999828</c:v>
                      </c:pt>
                      <c:pt idx="143">
                        <c:v>7.1499999999999826</c:v>
                      </c:pt>
                      <c:pt idx="144">
                        <c:v>7.1999999999999824</c:v>
                      </c:pt>
                      <c:pt idx="145">
                        <c:v>7.2499999999999822</c:v>
                      </c:pt>
                      <c:pt idx="146">
                        <c:v>7.2999999999999821</c:v>
                      </c:pt>
                      <c:pt idx="147">
                        <c:v>7.3499999999999819</c:v>
                      </c:pt>
                      <c:pt idx="148">
                        <c:v>7.3999999999999817</c:v>
                      </c:pt>
                      <c:pt idx="149">
                        <c:v>7.4499999999999815</c:v>
                      </c:pt>
                      <c:pt idx="150">
                        <c:v>7.4999999999999813</c:v>
                      </c:pt>
                      <c:pt idx="151">
                        <c:v>7.5499999999999812</c:v>
                      </c:pt>
                      <c:pt idx="152">
                        <c:v>7.599999999999981</c:v>
                      </c:pt>
                      <c:pt idx="153">
                        <c:v>7.6499999999999808</c:v>
                      </c:pt>
                      <c:pt idx="154">
                        <c:v>7.6999999999999806</c:v>
                      </c:pt>
                      <c:pt idx="155">
                        <c:v>7.7499999999999805</c:v>
                      </c:pt>
                      <c:pt idx="156">
                        <c:v>7.7999999999999803</c:v>
                      </c:pt>
                      <c:pt idx="157">
                        <c:v>7.8499999999999801</c:v>
                      </c:pt>
                      <c:pt idx="158">
                        <c:v>7.8999999999999799</c:v>
                      </c:pt>
                      <c:pt idx="159">
                        <c:v>7.9499999999999797</c:v>
                      </c:pt>
                      <c:pt idx="160">
                        <c:v>7.9999999999999796</c:v>
                      </c:pt>
                      <c:pt idx="161">
                        <c:v>8.0499999999999794</c:v>
                      </c:pt>
                      <c:pt idx="162">
                        <c:v>8.0999999999999801</c:v>
                      </c:pt>
                      <c:pt idx="163">
                        <c:v>8.1499999999999808</c:v>
                      </c:pt>
                      <c:pt idx="164">
                        <c:v>8.1999999999999815</c:v>
                      </c:pt>
                      <c:pt idx="165">
                        <c:v>8.2499999999999822</c:v>
                      </c:pt>
                      <c:pt idx="166">
                        <c:v>8.2999999999999829</c:v>
                      </c:pt>
                      <c:pt idx="167">
                        <c:v>8.3499999999999837</c:v>
                      </c:pt>
                      <c:pt idx="168">
                        <c:v>8.3999999999999844</c:v>
                      </c:pt>
                      <c:pt idx="169">
                        <c:v>8.4499999999999851</c:v>
                      </c:pt>
                      <c:pt idx="170">
                        <c:v>8.4999999999999858</c:v>
                      </c:pt>
                      <c:pt idx="171">
                        <c:v>8.5499999999999865</c:v>
                      </c:pt>
                      <c:pt idx="172">
                        <c:v>8.5999999999999872</c:v>
                      </c:pt>
                      <c:pt idx="173">
                        <c:v>8.6499999999999879</c:v>
                      </c:pt>
                      <c:pt idx="174">
                        <c:v>8.6999999999999886</c:v>
                      </c:pt>
                      <c:pt idx="175">
                        <c:v>8.7499999999999893</c:v>
                      </c:pt>
                      <c:pt idx="176">
                        <c:v>8.7999999999999901</c:v>
                      </c:pt>
                      <c:pt idx="177">
                        <c:v>8.8499999999999908</c:v>
                      </c:pt>
                      <c:pt idx="178">
                        <c:v>8.8999999999999915</c:v>
                      </c:pt>
                      <c:pt idx="179">
                        <c:v>8.9499999999999922</c:v>
                      </c:pt>
                      <c:pt idx="180">
                        <c:v>8.9999999999999929</c:v>
                      </c:pt>
                      <c:pt idx="181">
                        <c:v>9.0499999999999936</c:v>
                      </c:pt>
                      <c:pt idx="182">
                        <c:v>9.0999999999999943</c:v>
                      </c:pt>
                      <c:pt idx="183">
                        <c:v>9.149999999999995</c:v>
                      </c:pt>
                      <c:pt idx="184">
                        <c:v>9.1999999999999957</c:v>
                      </c:pt>
                      <c:pt idx="185">
                        <c:v>9.2499999999999964</c:v>
                      </c:pt>
                      <c:pt idx="186">
                        <c:v>9.2999999999999972</c:v>
                      </c:pt>
                      <c:pt idx="187">
                        <c:v>9.3499999999999979</c:v>
                      </c:pt>
                      <c:pt idx="188">
                        <c:v>9.3999999999999986</c:v>
                      </c:pt>
                      <c:pt idx="189">
                        <c:v>9.4499999999999993</c:v>
                      </c:pt>
                      <c:pt idx="190">
                        <c:v>9.5</c:v>
                      </c:pt>
                      <c:pt idx="191">
                        <c:v>9.5500000000000007</c:v>
                      </c:pt>
                      <c:pt idx="192">
                        <c:v>9.6000000000000014</c:v>
                      </c:pt>
                      <c:pt idx="193">
                        <c:v>9.6500000000000021</c:v>
                      </c:pt>
                      <c:pt idx="194">
                        <c:v>9.7000000000000028</c:v>
                      </c:pt>
                      <c:pt idx="195">
                        <c:v>9.7500000000000036</c:v>
                      </c:pt>
                      <c:pt idx="196">
                        <c:v>9.8000000000000043</c:v>
                      </c:pt>
                      <c:pt idx="197">
                        <c:v>9.850000000000005</c:v>
                      </c:pt>
                      <c:pt idx="198">
                        <c:v>9.9000000000000057</c:v>
                      </c:pt>
                      <c:pt idx="199">
                        <c:v>9.9500000000000064</c:v>
                      </c:pt>
                      <c:pt idx="200">
                        <c:v>10.000000000000007</c:v>
                      </c:pt>
                      <c:pt idx="201">
                        <c:v>10.050000000000008</c:v>
                      </c:pt>
                      <c:pt idx="202">
                        <c:v>10.100000000000009</c:v>
                      </c:pt>
                      <c:pt idx="203">
                        <c:v>10.150000000000009</c:v>
                      </c:pt>
                      <c:pt idx="204">
                        <c:v>10.20000000000001</c:v>
                      </c:pt>
                      <c:pt idx="205">
                        <c:v>10.250000000000011</c:v>
                      </c:pt>
                      <c:pt idx="206">
                        <c:v>10.300000000000011</c:v>
                      </c:pt>
                      <c:pt idx="207">
                        <c:v>10.350000000000012</c:v>
                      </c:pt>
                      <c:pt idx="208">
                        <c:v>10.400000000000013</c:v>
                      </c:pt>
                      <c:pt idx="209">
                        <c:v>10.450000000000014</c:v>
                      </c:pt>
                      <c:pt idx="210">
                        <c:v>10.500000000000014</c:v>
                      </c:pt>
                      <c:pt idx="211">
                        <c:v>10.550000000000015</c:v>
                      </c:pt>
                      <c:pt idx="212">
                        <c:v>10.600000000000016</c:v>
                      </c:pt>
                      <c:pt idx="213">
                        <c:v>10.650000000000016</c:v>
                      </c:pt>
                      <c:pt idx="214">
                        <c:v>10.700000000000017</c:v>
                      </c:pt>
                      <c:pt idx="215">
                        <c:v>10.750000000000018</c:v>
                      </c:pt>
                      <c:pt idx="216">
                        <c:v>10.800000000000018</c:v>
                      </c:pt>
                      <c:pt idx="217">
                        <c:v>10.850000000000019</c:v>
                      </c:pt>
                      <c:pt idx="218">
                        <c:v>10.90000000000002</c:v>
                      </c:pt>
                      <c:pt idx="219">
                        <c:v>10.950000000000021</c:v>
                      </c:pt>
                      <c:pt idx="220">
                        <c:v>11.000000000000021</c:v>
                      </c:pt>
                      <c:pt idx="221">
                        <c:v>11.050000000000022</c:v>
                      </c:pt>
                      <c:pt idx="222">
                        <c:v>11.100000000000023</c:v>
                      </c:pt>
                      <c:pt idx="223">
                        <c:v>11.150000000000023</c:v>
                      </c:pt>
                      <c:pt idx="224">
                        <c:v>11.200000000000024</c:v>
                      </c:pt>
                      <c:pt idx="225">
                        <c:v>11.250000000000025</c:v>
                      </c:pt>
                      <c:pt idx="226">
                        <c:v>11.300000000000026</c:v>
                      </c:pt>
                      <c:pt idx="227">
                        <c:v>11.350000000000026</c:v>
                      </c:pt>
                      <c:pt idx="228">
                        <c:v>11.400000000000027</c:v>
                      </c:pt>
                      <c:pt idx="229">
                        <c:v>11.450000000000028</c:v>
                      </c:pt>
                      <c:pt idx="230">
                        <c:v>11.500000000000028</c:v>
                      </c:pt>
                      <c:pt idx="231">
                        <c:v>11.550000000000029</c:v>
                      </c:pt>
                      <c:pt idx="232">
                        <c:v>11.60000000000003</c:v>
                      </c:pt>
                      <c:pt idx="233">
                        <c:v>11.650000000000031</c:v>
                      </c:pt>
                      <c:pt idx="234">
                        <c:v>11.700000000000031</c:v>
                      </c:pt>
                      <c:pt idx="235">
                        <c:v>11.750000000000032</c:v>
                      </c:pt>
                      <c:pt idx="236">
                        <c:v>11.800000000000033</c:v>
                      </c:pt>
                      <c:pt idx="237">
                        <c:v>11.850000000000033</c:v>
                      </c:pt>
                      <c:pt idx="238">
                        <c:v>11.900000000000034</c:v>
                      </c:pt>
                      <c:pt idx="239">
                        <c:v>11.950000000000035</c:v>
                      </c:pt>
                      <c:pt idx="240">
                        <c:v>12.000000000000036</c:v>
                      </c:pt>
                      <c:pt idx="241">
                        <c:v>12.050000000000036</c:v>
                      </c:pt>
                      <c:pt idx="242">
                        <c:v>12.100000000000037</c:v>
                      </c:pt>
                      <c:pt idx="243">
                        <c:v>12.150000000000038</c:v>
                      </c:pt>
                      <c:pt idx="244">
                        <c:v>12.200000000000038</c:v>
                      </c:pt>
                      <c:pt idx="245">
                        <c:v>12.250000000000039</c:v>
                      </c:pt>
                      <c:pt idx="246">
                        <c:v>12.30000000000004</c:v>
                      </c:pt>
                      <c:pt idx="247">
                        <c:v>12.350000000000041</c:v>
                      </c:pt>
                      <c:pt idx="248">
                        <c:v>12.400000000000041</c:v>
                      </c:pt>
                      <c:pt idx="249">
                        <c:v>12.450000000000042</c:v>
                      </c:pt>
                      <c:pt idx="250">
                        <c:v>12.500000000000043</c:v>
                      </c:pt>
                      <c:pt idx="251">
                        <c:v>12.550000000000043</c:v>
                      </c:pt>
                      <c:pt idx="252">
                        <c:v>12.600000000000044</c:v>
                      </c:pt>
                      <c:pt idx="253">
                        <c:v>12.650000000000045</c:v>
                      </c:pt>
                      <c:pt idx="254">
                        <c:v>12.700000000000045</c:v>
                      </c:pt>
                      <c:pt idx="255">
                        <c:v>12.750000000000046</c:v>
                      </c:pt>
                      <c:pt idx="256">
                        <c:v>12.800000000000047</c:v>
                      </c:pt>
                      <c:pt idx="257">
                        <c:v>12.850000000000048</c:v>
                      </c:pt>
                      <c:pt idx="258">
                        <c:v>12.900000000000048</c:v>
                      </c:pt>
                      <c:pt idx="259">
                        <c:v>12.950000000000049</c:v>
                      </c:pt>
                      <c:pt idx="260">
                        <c:v>13.00000000000005</c:v>
                      </c:pt>
                      <c:pt idx="261">
                        <c:v>13.05000000000005</c:v>
                      </c:pt>
                      <c:pt idx="262">
                        <c:v>13.100000000000051</c:v>
                      </c:pt>
                      <c:pt idx="263">
                        <c:v>13.150000000000052</c:v>
                      </c:pt>
                      <c:pt idx="264">
                        <c:v>13.200000000000053</c:v>
                      </c:pt>
                      <c:pt idx="265">
                        <c:v>13.250000000000053</c:v>
                      </c:pt>
                      <c:pt idx="266">
                        <c:v>13.300000000000054</c:v>
                      </c:pt>
                      <c:pt idx="267">
                        <c:v>13.350000000000055</c:v>
                      </c:pt>
                      <c:pt idx="268">
                        <c:v>13.400000000000055</c:v>
                      </c:pt>
                      <c:pt idx="269">
                        <c:v>13.450000000000056</c:v>
                      </c:pt>
                      <c:pt idx="270">
                        <c:v>13.500000000000057</c:v>
                      </c:pt>
                      <c:pt idx="271">
                        <c:v>13.550000000000058</c:v>
                      </c:pt>
                      <c:pt idx="272">
                        <c:v>13.600000000000058</c:v>
                      </c:pt>
                      <c:pt idx="273">
                        <c:v>13.650000000000059</c:v>
                      </c:pt>
                      <c:pt idx="274">
                        <c:v>13.70000000000006</c:v>
                      </c:pt>
                      <c:pt idx="275">
                        <c:v>13.75000000000006</c:v>
                      </c:pt>
                      <c:pt idx="276">
                        <c:v>13.800000000000061</c:v>
                      </c:pt>
                      <c:pt idx="277">
                        <c:v>13.850000000000062</c:v>
                      </c:pt>
                      <c:pt idx="278">
                        <c:v>13.900000000000063</c:v>
                      </c:pt>
                      <c:pt idx="279">
                        <c:v>13.950000000000063</c:v>
                      </c:pt>
                      <c:pt idx="280">
                        <c:v>14.000000000000064</c:v>
                      </c:pt>
                      <c:pt idx="281">
                        <c:v>14.050000000000065</c:v>
                      </c:pt>
                      <c:pt idx="282">
                        <c:v>14.100000000000065</c:v>
                      </c:pt>
                      <c:pt idx="283">
                        <c:v>14.150000000000066</c:v>
                      </c:pt>
                      <c:pt idx="284">
                        <c:v>14.200000000000067</c:v>
                      </c:pt>
                      <c:pt idx="285">
                        <c:v>14.250000000000068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amortiguado'!$D$10:$D$638</c15:sqref>
                        </c15:formulaRef>
                      </c:ext>
                    </c:extLst>
                    <c:numCache>
                      <c:formatCode>0.000</c:formatCode>
                      <c:ptCount val="629"/>
                      <c:pt idx="0">
                        <c:v>0</c:v>
                      </c:pt>
                      <c:pt idx="1">
                        <c:v>20.945</c:v>
                      </c:pt>
                      <c:pt idx="2">
                        <c:v>41.573</c:v>
                      </c:pt>
                      <c:pt idx="3">
                        <c:v>61.573</c:v>
                      </c:pt>
                      <c:pt idx="4">
                        <c:v>80.646000000000001</c:v>
                      </c:pt>
                      <c:pt idx="5">
                        <c:v>98.507999999999996</c:v>
                      </c:pt>
                      <c:pt idx="6">
                        <c:v>114.89</c:v>
                      </c:pt>
                      <c:pt idx="7">
                        <c:v>129.548</c:v>
                      </c:pt>
                      <c:pt idx="8">
                        <c:v>142.262</c:v>
                      </c:pt>
                      <c:pt idx="9">
                        <c:v>152.84200000000001</c:v>
                      </c:pt>
                      <c:pt idx="10">
                        <c:v>161.131</c:v>
                      </c:pt>
                      <c:pt idx="11">
                        <c:v>167.00399999999999</c:v>
                      </c:pt>
                      <c:pt idx="12">
                        <c:v>170.374</c:v>
                      </c:pt>
                      <c:pt idx="13">
                        <c:v>171.191</c:v>
                      </c:pt>
                      <c:pt idx="14">
                        <c:v>169.44399999999999</c:v>
                      </c:pt>
                      <c:pt idx="15">
                        <c:v>165.15899999999999</c:v>
                      </c:pt>
                      <c:pt idx="16">
                        <c:v>158.40100000000001</c:v>
                      </c:pt>
                      <c:pt idx="17">
                        <c:v>149.27199999999999</c:v>
                      </c:pt>
                      <c:pt idx="18">
                        <c:v>137.90799999999999</c:v>
                      </c:pt>
                      <c:pt idx="19">
                        <c:v>124.48099999999999</c:v>
                      </c:pt>
                      <c:pt idx="20">
                        <c:v>109.19199999999999</c:v>
                      </c:pt>
                      <c:pt idx="21">
                        <c:v>92.27</c:v>
                      </c:pt>
                      <c:pt idx="22">
                        <c:v>73.97</c:v>
                      </c:pt>
                      <c:pt idx="23">
                        <c:v>54.566000000000003</c:v>
                      </c:pt>
                      <c:pt idx="24">
                        <c:v>34.348999999999997</c:v>
                      </c:pt>
                      <c:pt idx="25">
                        <c:v>13.621</c:v>
                      </c:pt>
                      <c:pt idx="26">
                        <c:v>-7.3070000000000004</c:v>
                      </c:pt>
                      <c:pt idx="27">
                        <c:v>-28.12</c:v>
                      </c:pt>
                      <c:pt idx="28">
                        <c:v>-48.508000000000003</c:v>
                      </c:pt>
                      <c:pt idx="29">
                        <c:v>-68.165999999999997</c:v>
                      </c:pt>
                      <c:pt idx="30">
                        <c:v>-86.796999999999997</c:v>
                      </c:pt>
                      <c:pt idx="31">
                        <c:v>-104.125</c:v>
                      </c:pt>
                      <c:pt idx="32">
                        <c:v>-119.89</c:v>
                      </c:pt>
                      <c:pt idx="33">
                        <c:v>-133.85499999999999</c:v>
                      </c:pt>
                      <c:pt idx="34">
                        <c:v>-145.81200000000001</c:v>
                      </c:pt>
                      <c:pt idx="35">
                        <c:v>-155.58199999999999</c:v>
                      </c:pt>
                      <c:pt idx="36">
                        <c:v>-163.02000000000001</c:v>
                      </c:pt>
                      <c:pt idx="37">
                        <c:v>-168.01400000000001</c:v>
                      </c:pt>
                      <c:pt idx="38">
                        <c:v>-170.49100000000001</c:v>
                      </c:pt>
                      <c:pt idx="39">
                        <c:v>-170.41300000000001</c:v>
                      </c:pt>
                      <c:pt idx="40">
                        <c:v>-167.78200000000001</c:v>
                      </c:pt>
                      <c:pt idx="41">
                        <c:v>-162.63900000000001</c:v>
                      </c:pt>
                      <c:pt idx="42">
                        <c:v>-155.06</c:v>
                      </c:pt>
                      <c:pt idx="43">
                        <c:v>-145.16</c:v>
                      </c:pt>
                      <c:pt idx="44">
                        <c:v>-133.08799999999999</c:v>
                      </c:pt>
                      <c:pt idx="45">
                        <c:v>-119.024</c:v>
                      </c:pt>
                      <c:pt idx="46">
                        <c:v>-103.181</c:v>
                      </c:pt>
                      <c:pt idx="47">
                        <c:v>-85.795000000000002</c:v>
                      </c:pt>
                      <c:pt idx="48">
                        <c:v>-67.128</c:v>
                      </c:pt>
                      <c:pt idx="49">
                        <c:v>-47.46</c:v>
                      </c:pt>
                      <c:pt idx="50">
                        <c:v>-27.084</c:v>
                      </c:pt>
                      <c:pt idx="51">
                        <c:v>-6.3070000000000004</c:v>
                      </c:pt>
                      <c:pt idx="52">
                        <c:v>14.56</c:v>
                      </c:pt>
                      <c:pt idx="53">
                        <c:v>35.204999999999998</c:v>
                      </c:pt>
                      <c:pt idx="54">
                        <c:v>55.317999999999998</c:v>
                      </c:pt>
                      <c:pt idx="55">
                        <c:v>74.597999999999999</c:v>
                      </c:pt>
                      <c:pt idx="56">
                        <c:v>92.756</c:v>
                      </c:pt>
                      <c:pt idx="57">
                        <c:v>109.52200000000001</c:v>
                      </c:pt>
                      <c:pt idx="58">
                        <c:v>124.643</c:v>
                      </c:pt>
                      <c:pt idx="59">
                        <c:v>137.89400000000001</c:v>
                      </c:pt>
                      <c:pt idx="60">
                        <c:v>149.07599999999999</c:v>
                      </c:pt>
                      <c:pt idx="61">
                        <c:v>158.023</c:v>
                      </c:pt>
                      <c:pt idx="62">
                        <c:v>164.601</c:v>
                      </c:pt>
                      <c:pt idx="63">
                        <c:v>168.71199999999999</c:v>
                      </c:pt>
                      <c:pt idx="64">
                        <c:v>170.29499999999999</c:v>
                      </c:pt>
                      <c:pt idx="65">
                        <c:v>169.327</c:v>
                      </c:pt>
                      <c:pt idx="66">
                        <c:v>165.822</c:v>
                      </c:pt>
                      <c:pt idx="67">
                        <c:v>159.834</c:v>
                      </c:pt>
                      <c:pt idx="68">
                        <c:v>151.453</c:v>
                      </c:pt>
                      <c:pt idx="69">
                        <c:v>140.80500000000001</c:v>
                      </c:pt>
                      <c:pt idx="70">
                        <c:v>128.05000000000001</c:v>
                      </c:pt>
                      <c:pt idx="71">
                        <c:v>113.38</c:v>
                      </c:pt>
                      <c:pt idx="72">
                        <c:v>97.013999999999996</c:v>
                      </c:pt>
                      <c:pt idx="73">
                        <c:v>79.198999999999998</c:v>
                      </c:pt>
                      <c:pt idx="74">
                        <c:v>60.201000000000001</c:v>
                      </c:pt>
                      <c:pt idx="75">
                        <c:v>40.305</c:v>
                      </c:pt>
                      <c:pt idx="76">
                        <c:v>19.809000000000001</c:v>
                      </c:pt>
                      <c:pt idx="77">
                        <c:v>-0.97899999999999998</c:v>
                      </c:pt>
                      <c:pt idx="78">
                        <c:v>-21.748000000000001</c:v>
                      </c:pt>
                      <c:pt idx="79">
                        <c:v>-42.186</c:v>
                      </c:pt>
                      <c:pt idx="80">
                        <c:v>-61.988999999999997</c:v>
                      </c:pt>
                      <c:pt idx="81">
                        <c:v>-80.858999999999995</c:v>
                      </c:pt>
                      <c:pt idx="82">
                        <c:v>-98.513000000000005</c:v>
                      </c:pt>
                      <c:pt idx="83">
                        <c:v>-114.68899999999999</c:v>
                      </c:pt>
                      <c:pt idx="84">
                        <c:v>-129.142</c:v>
                      </c:pt>
                      <c:pt idx="85">
                        <c:v>-141.65899999999999</c:v>
                      </c:pt>
                      <c:pt idx="86">
                        <c:v>-152.05000000000001</c:v>
                      </c:pt>
                      <c:pt idx="87">
                        <c:v>-160.16200000000001</c:v>
                      </c:pt>
                      <c:pt idx="88">
                        <c:v>-165.87299999999999</c:v>
                      </c:pt>
                      <c:pt idx="89">
                        <c:v>-169.09800000000001</c:v>
                      </c:pt>
                      <c:pt idx="90">
                        <c:v>-169.78899999999999</c:v>
                      </c:pt>
                      <c:pt idx="91">
                        <c:v>-167.93700000000001</c:v>
                      </c:pt>
                      <c:pt idx="92">
                        <c:v>-163.56899999999999</c:v>
                      </c:pt>
                      <c:pt idx="93">
                        <c:v>-156.75299999999999</c:v>
                      </c:pt>
                      <c:pt idx="94">
                        <c:v>-147.589</c:v>
                      </c:pt>
                      <c:pt idx="95">
                        <c:v>-136.21700000000001</c:v>
                      </c:pt>
                      <c:pt idx="96">
                        <c:v>-122.806</c:v>
                      </c:pt>
                      <c:pt idx="97">
                        <c:v>-107.559</c:v>
                      </c:pt>
                      <c:pt idx="98">
                        <c:v>-90.703999999999994</c:v>
                      </c:pt>
                      <c:pt idx="99">
                        <c:v>-72.492999999999995</c:v>
                      </c:pt>
                      <c:pt idx="100">
                        <c:v>-53.201000000000001</c:v>
                      </c:pt>
                      <c:pt idx="101">
                        <c:v>-33.115000000000002</c:v>
                      </c:pt>
                      <c:pt idx="102">
                        <c:v>-12.538</c:v>
                      </c:pt>
                      <c:pt idx="103">
                        <c:v>8.2230000000000008</c:v>
                      </c:pt>
                      <c:pt idx="104">
                        <c:v>28.856000000000002</c:v>
                      </c:pt>
                      <c:pt idx="105">
                        <c:v>49.052999999999997</c:v>
                      </c:pt>
                      <c:pt idx="106">
                        <c:v>68.510000000000005</c:v>
                      </c:pt>
                      <c:pt idx="107">
                        <c:v>86.938000000000002</c:v>
                      </c:pt>
                      <c:pt idx="108">
                        <c:v>104.059</c:v>
                      </c:pt>
                      <c:pt idx="109">
                        <c:v>119.617</c:v>
                      </c:pt>
                      <c:pt idx="110">
                        <c:v>133.381</c:v>
                      </c:pt>
                      <c:pt idx="111">
                        <c:v>145.14400000000001</c:v>
                      </c:pt>
                      <c:pt idx="112">
                        <c:v>154.72999999999999</c:v>
                      </c:pt>
                      <c:pt idx="113">
                        <c:v>161.99600000000001</c:v>
                      </c:pt>
                      <c:pt idx="114">
                        <c:v>166.834</c:v>
                      </c:pt>
                      <c:pt idx="115">
                        <c:v>169.172</c:v>
                      </c:pt>
                      <c:pt idx="116">
                        <c:v>168.97499999999999</c:v>
                      </c:pt>
                      <c:pt idx="117">
                        <c:v>166.24700000000001</c:v>
                      </c:pt>
                      <c:pt idx="118">
                        <c:v>161.03</c:v>
                      </c:pt>
                      <c:pt idx="119">
                        <c:v>153.40100000000001</c:v>
                      </c:pt>
                      <c:pt idx="120">
                        <c:v>143.476</c:v>
                      </c:pt>
                      <c:pt idx="121">
                        <c:v>131.404</c:v>
                      </c:pt>
                      <c:pt idx="122">
                        <c:v>117.366</c:v>
                      </c:pt>
                      <c:pt idx="123">
                        <c:v>101.57299999999999</c:v>
                      </c:pt>
                      <c:pt idx="124">
                        <c:v>84.260999999999996</c:v>
                      </c:pt>
                      <c:pt idx="125">
                        <c:v>65.691000000000003</c:v>
                      </c:pt>
                      <c:pt idx="126">
                        <c:v>46.140999999999998</c:v>
                      </c:pt>
                      <c:pt idx="127">
                        <c:v>25.904</c:v>
                      </c:pt>
                      <c:pt idx="128">
                        <c:v>5.2830000000000004</c:v>
                      </c:pt>
                      <c:pt idx="129">
                        <c:v>-15.412000000000001</c:v>
                      </c:pt>
                      <c:pt idx="130">
                        <c:v>-35.872999999999998</c:v>
                      </c:pt>
                      <c:pt idx="131">
                        <c:v>-55.792000000000002</c:v>
                      </c:pt>
                      <c:pt idx="132">
                        <c:v>-74.870999999999995</c:v>
                      </c:pt>
                      <c:pt idx="133">
                        <c:v>-92.823999999999998</c:v>
                      </c:pt>
                      <c:pt idx="134">
                        <c:v>-109.383</c:v>
                      </c:pt>
                      <c:pt idx="135">
                        <c:v>-124.301</c:v>
                      </c:pt>
                      <c:pt idx="136">
                        <c:v>-137.35300000000001</c:v>
                      </c:pt>
                      <c:pt idx="137">
                        <c:v>-148.34399999999999</c:v>
                      </c:pt>
                      <c:pt idx="138">
                        <c:v>-157.11199999999999</c:v>
                      </c:pt>
                      <c:pt idx="139">
                        <c:v>-163.524</c:v>
                      </c:pt>
                      <c:pt idx="140">
                        <c:v>-167.48500000000001</c:v>
                      </c:pt>
                      <c:pt idx="141">
                        <c:v>-168.93600000000001</c:v>
                      </c:pt>
                      <c:pt idx="142">
                        <c:v>-167.857</c:v>
                      </c:pt>
                      <c:pt idx="143">
                        <c:v>-164.26300000000001</c:v>
                      </c:pt>
                      <c:pt idx="144">
                        <c:v>-158.21</c:v>
                      </c:pt>
                      <c:pt idx="145">
                        <c:v>-149.78700000000001</c:v>
                      </c:pt>
                      <c:pt idx="146">
                        <c:v>-139.12299999999999</c:v>
                      </c:pt>
                      <c:pt idx="147">
                        <c:v>-126.377</c:v>
                      </c:pt>
                      <c:pt idx="148">
                        <c:v>-111.741</c:v>
                      </c:pt>
                      <c:pt idx="149">
                        <c:v>-95.433000000000007</c:v>
                      </c:pt>
                      <c:pt idx="150">
                        <c:v>-77.7</c:v>
                      </c:pt>
                      <c:pt idx="151">
                        <c:v>-58.807000000000002</c:v>
                      </c:pt>
                      <c:pt idx="152">
                        <c:v>-39.036000000000001</c:v>
                      </c:pt>
                      <c:pt idx="153">
                        <c:v>-18.684999999999999</c:v>
                      </c:pt>
                      <c:pt idx="154">
                        <c:v>1.9419999999999999</c:v>
                      </c:pt>
                      <c:pt idx="155">
                        <c:v>22.535</c:v>
                      </c:pt>
                      <c:pt idx="156">
                        <c:v>42.786000000000001</c:v>
                      </c:pt>
                      <c:pt idx="157">
                        <c:v>62.392000000000003</c:v>
                      </c:pt>
                      <c:pt idx="158">
                        <c:v>81.06</c:v>
                      </c:pt>
                      <c:pt idx="159">
                        <c:v>98.509</c:v>
                      </c:pt>
                      <c:pt idx="160">
                        <c:v>114.479</c:v>
                      </c:pt>
                      <c:pt idx="161">
                        <c:v>128.73099999999999</c:v>
                      </c:pt>
                      <c:pt idx="162">
                        <c:v>141.05099999999999</c:v>
                      </c:pt>
                      <c:pt idx="163">
                        <c:v>151.256</c:v>
                      </c:pt>
                      <c:pt idx="164">
                        <c:v>159.19300000000001</c:v>
                      </c:pt>
                      <c:pt idx="165">
                        <c:v>164.744</c:v>
                      </c:pt>
                      <c:pt idx="166">
                        <c:v>167.82599999999999</c:v>
                      </c:pt>
                      <c:pt idx="167">
                        <c:v>168.393</c:v>
                      </c:pt>
                      <c:pt idx="168">
                        <c:v>166.43700000000001</c:v>
                      </c:pt>
                      <c:pt idx="169">
                        <c:v>161.989</c:v>
                      </c:pt>
                      <c:pt idx="170">
                        <c:v>155.11500000000001</c:v>
                      </c:pt>
                      <c:pt idx="171">
                        <c:v>145.91900000000001</c:v>
                      </c:pt>
                      <c:pt idx="172">
                        <c:v>134.53899999999999</c:v>
                      </c:pt>
                      <c:pt idx="173">
                        <c:v>121.146</c:v>
                      </c:pt>
                      <c:pt idx="174">
                        <c:v>105.94199999999999</c:v>
                      </c:pt>
                      <c:pt idx="175">
                        <c:v>89.153000000000006</c:v>
                      </c:pt>
                      <c:pt idx="176">
                        <c:v>71.033000000000001</c:v>
                      </c:pt>
                      <c:pt idx="177">
                        <c:v>51.851999999999997</c:v>
                      </c:pt>
                      <c:pt idx="178">
                        <c:v>31.898</c:v>
                      </c:pt>
                      <c:pt idx="179">
                        <c:v>11.471</c:v>
                      </c:pt>
                      <c:pt idx="180">
                        <c:v>-9.1229999999999993</c:v>
                      </c:pt>
                      <c:pt idx="181">
                        <c:v>-29.577000000000002</c:v>
                      </c:pt>
                      <c:pt idx="182">
                        <c:v>-49.582999999999998</c:v>
                      </c:pt>
                      <c:pt idx="183">
                        <c:v>-68.843000000000004</c:v>
                      </c:pt>
                      <c:pt idx="184">
                        <c:v>-87.066999999999993</c:v>
                      </c:pt>
                      <c:pt idx="185">
                        <c:v>-103.983</c:v>
                      </c:pt>
                      <c:pt idx="186">
                        <c:v>-119.33799999999999</c:v>
                      </c:pt>
                      <c:pt idx="187">
                        <c:v>-132.90199999999999</c:v>
                      </c:pt>
                      <c:pt idx="188">
                        <c:v>-144.47200000000001</c:v>
                      </c:pt>
                      <c:pt idx="189">
                        <c:v>-153.876</c:v>
                      </c:pt>
                      <c:pt idx="190">
                        <c:v>-160.97200000000001</c:v>
                      </c:pt>
                      <c:pt idx="191">
                        <c:v>-165.65600000000001</c:v>
                      </c:pt>
                      <c:pt idx="192">
                        <c:v>-167.858</c:v>
                      </c:pt>
                      <c:pt idx="193">
                        <c:v>-167.54400000000001</c:v>
                      </c:pt>
                      <c:pt idx="194">
                        <c:v>-164.721</c:v>
                      </c:pt>
                      <c:pt idx="195">
                        <c:v>-159.43100000000001</c:v>
                      </c:pt>
                      <c:pt idx="196">
                        <c:v>-151.75399999999999</c:v>
                      </c:pt>
                      <c:pt idx="197">
                        <c:v>-141.80500000000001</c:v>
                      </c:pt>
                      <c:pt idx="198">
                        <c:v>-129.73400000000001</c:v>
                      </c:pt>
                      <c:pt idx="199">
                        <c:v>-115.723</c:v>
                      </c:pt>
                      <c:pt idx="200">
                        <c:v>-99.98</c:v>
                      </c:pt>
                      <c:pt idx="201">
                        <c:v>-82.744</c:v>
                      </c:pt>
                      <c:pt idx="202">
                        <c:v>-64.271000000000001</c:v>
                      </c:pt>
                      <c:pt idx="203">
                        <c:v>-44.84</c:v>
                      </c:pt>
                      <c:pt idx="204">
                        <c:v>-24.741</c:v>
                      </c:pt>
                      <c:pt idx="205">
                        <c:v>-4.2759999999999998</c:v>
                      </c:pt>
                      <c:pt idx="206">
                        <c:v>16.25</c:v>
                      </c:pt>
                      <c:pt idx="207">
                        <c:v>36.527000000000001</c:v>
                      </c:pt>
                      <c:pt idx="208">
                        <c:v>56.253</c:v>
                      </c:pt>
                      <c:pt idx="209">
                        <c:v>75.132000000000005</c:v>
                      </c:pt>
                      <c:pt idx="210">
                        <c:v>92.882000000000005</c:v>
                      </c:pt>
                      <c:pt idx="211">
                        <c:v>109.23699999999999</c:v>
                      </c:pt>
                      <c:pt idx="212">
                        <c:v>123.952</c:v>
                      </c:pt>
                      <c:pt idx="213">
                        <c:v>136.80699999999999</c:v>
                      </c:pt>
                      <c:pt idx="214">
                        <c:v>147.61000000000001</c:v>
                      </c:pt>
                      <c:pt idx="215">
                        <c:v>156.19900000000001</c:v>
                      </c:pt>
                      <c:pt idx="216">
                        <c:v>162.447</c:v>
                      </c:pt>
                      <c:pt idx="217">
                        <c:v>166.261</c:v>
                      </c:pt>
                      <c:pt idx="218">
                        <c:v>167.583</c:v>
                      </c:pt>
                      <c:pt idx="219">
                        <c:v>166.39400000000001</c:v>
                      </c:pt>
                      <c:pt idx="220">
                        <c:v>162.71299999999999</c:v>
                      </c:pt>
                      <c:pt idx="221">
                        <c:v>156.596</c:v>
                      </c:pt>
                      <c:pt idx="222">
                        <c:v>148.13399999999999</c:v>
                      </c:pt>
                      <c:pt idx="223">
                        <c:v>137.45400000000001</c:v>
                      </c:pt>
                      <c:pt idx="224">
                        <c:v>124.718</c:v>
                      </c:pt>
                      <c:pt idx="225">
                        <c:v>110.117</c:v>
                      </c:pt>
                      <c:pt idx="226">
                        <c:v>93.869</c:v>
                      </c:pt>
                      <c:pt idx="227">
                        <c:v>76.218000000000004</c:v>
                      </c:pt>
                      <c:pt idx="228">
                        <c:v>57.429000000000002</c:v>
                      </c:pt>
                      <c:pt idx="229">
                        <c:v>37.783999999999999</c:v>
                      </c:pt>
                      <c:pt idx="230">
                        <c:v>17.577000000000002</c:v>
                      </c:pt>
                      <c:pt idx="231">
                        <c:v>-2.8889999999999998</c:v>
                      </c:pt>
                      <c:pt idx="232">
                        <c:v>-23.306999999999999</c:v>
                      </c:pt>
                      <c:pt idx="233">
                        <c:v>-43.372</c:v>
                      </c:pt>
                      <c:pt idx="234">
                        <c:v>-62.783000000000001</c:v>
                      </c:pt>
                      <c:pt idx="235">
                        <c:v>-81.25</c:v>
                      </c:pt>
                      <c:pt idx="236">
                        <c:v>-98.495000000000005</c:v>
                      </c:pt>
                      <c:pt idx="237">
                        <c:v>-114.262</c:v>
                      </c:pt>
                      <c:pt idx="238">
                        <c:v>-128.31399999999999</c:v>
                      </c:pt>
                      <c:pt idx="239">
                        <c:v>-140.44</c:v>
                      </c:pt>
                      <c:pt idx="240">
                        <c:v>-150.46</c:v>
                      </c:pt>
                      <c:pt idx="241">
                        <c:v>-158.22499999999999</c:v>
                      </c:pt>
                      <c:pt idx="242">
                        <c:v>-163.61699999999999</c:v>
                      </c:pt>
                      <c:pt idx="243">
                        <c:v>-166.55799999999999</c:v>
                      </c:pt>
                      <c:pt idx="244">
                        <c:v>-167.00299999999999</c:v>
                      </c:pt>
                      <c:pt idx="245">
                        <c:v>-164.946</c:v>
                      </c:pt>
                      <c:pt idx="246">
                        <c:v>-160.41800000000001</c:v>
                      </c:pt>
                      <c:pt idx="247">
                        <c:v>-153.489</c:v>
                      </c:pt>
                      <c:pt idx="248">
                        <c:v>-144.262</c:v>
                      </c:pt>
                      <c:pt idx="249">
                        <c:v>-132.876</c:v>
                      </c:pt>
                      <c:pt idx="250">
                        <c:v>-119.501</c:v>
                      </c:pt>
                      <c:pt idx="251">
                        <c:v>-104.34</c:v>
                      </c:pt>
                      <c:pt idx="252">
                        <c:v>-87.619</c:v>
                      </c:pt>
                      <c:pt idx="253">
                        <c:v>-69.587999999999994</c:v>
                      </c:pt>
                      <c:pt idx="254">
                        <c:v>-50.518999999999998</c:v>
                      </c:pt>
                      <c:pt idx="255">
                        <c:v>-30.698</c:v>
                      </c:pt>
                      <c:pt idx="256">
                        <c:v>-10.42</c:v>
                      </c:pt>
                      <c:pt idx="257">
                        <c:v>10.009</c:v>
                      </c:pt>
                      <c:pt idx="258">
                        <c:v>30.283999999999999</c:v>
                      </c:pt>
                      <c:pt idx="259">
                        <c:v>50.100999999999999</c:v>
                      </c:pt>
                      <c:pt idx="260">
                        <c:v>69.162999999999997</c:v>
                      </c:pt>
                      <c:pt idx="261">
                        <c:v>87.186000000000007</c:v>
                      </c:pt>
                      <c:pt idx="262">
                        <c:v>103.898</c:v>
                      </c:pt>
                      <c:pt idx="263">
                        <c:v>119.051</c:v>
                      </c:pt>
                      <c:pt idx="264">
                        <c:v>132.417</c:v>
                      </c:pt>
                      <c:pt idx="265">
                        <c:v>143.797</c:v>
                      </c:pt>
                      <c:pt idx="266">
                        <c:v>153.02000000000001</c:v>
                      </c:pt>
                      <c:pt idx="267">
                        <c:v>159.94999999999999</c:v>
                      </c:pt>
                      <c:pt idx="268">
                        <c:v>164.48099999999999</c:v>
                      </c:pt>
                      <c:pt idx="269">
                        <c:v>166.548</c:v>
                      </c:pt>
                      <c:pt idx="270">
                        <c:v>166.12</c:v>
                      </c:pt>
                      <c:pt idx="271">
                        <c:v>163.203</c:v>
                      </c:pt>
                      <c:pt idx="272">
                        <c:v>157.84299999999999</c:v>
                      </c:pt>
                      <c:pt idx="273">
                        <c:v>150.119</c:v>
                      </c:pt>
                      <c:pt idx="274">
                        <c:v>140.14699999999999</c:v>
                      </c:pt>
                      <c:pt idx="275">
                        <c:v>128.07900000000001</c:v>
                      </c:pt>
                      <c:pt idx="276">
                        <c:v>114.09399999999999</c:v>
                      </c:pt>
                      <c:pt idx="277">
                        <c:v>98.403999999999996</c:v>
                      </c:pt>
                      <c:pt idx="278">
                        <c:v>81.242000000000004</c:v>
                      </c:pt>
                      <c:pt idx="279">
                        <c:v>62.868000000000002</c:v>
                      </c:pt>
                      <c:pt idx="280">
                        <c:v>43.555</c:v>
                      </c:pt>
                      <c:pt idx="281">
                        <c:v>23.594000000000001</c:v>
                      </c:pt>
                      <c:pt idx="282">
                        <c:v>3.2829999999999999</c:v>
                      </c:pt>
                      <c:pt idx="283">
                        <c:v>-17.071999999999999</c:v>
                      </c:pt>
                      <c:pt idx="284">
                        <c:v>-37.167000000000002</c:v>
                      </c:pt>
                      <c:pt idx="285">
                        <c:v>-56.701000000000001</c:v>
                      </c:pt>
                      <c:pt idx="286">
                        <c:v>-75.382000000000005</c:v>
                      </c:pt>
                      <c:pt idx="287">
                        <c:v>-92.93</c:v>
                      </c:pt>
                      <c:pt idx="288">
                        <c:v>-109.08199999999999</c:v>
                      </c:pt>
                      <c:pt idx="289">
                        <c:v>-123.596</c:v>
                      </c:pt>
                      <c:pt idx="290">
                        <c:v>-136.256</c:v>
                      </c:pt>
                      <c:pt idx="291">
                        <c:v>-146.87200000000001</c:v>
                      </c:pt>
                      <c:pt idx="292">
                        <c:v>-155.286</c:v>
                      </c:pt>
                      <c:pt idx="293">
                        <c:v>-161.37200000000001</c:v>
                      </c:pt>
                      <c:pt idx="294">
                        <c:v>-165.04</c:v>
                      </c:pt>
                      <c:pt idx="295">
                        <c:v>-166.23400000000001</c:v>
                      </c:pt>
                      <c:pt idx="296">
                        <c:v>-164.93899999999999</c:v>
                      </c:pt>
                      <c:pt idx="297">
                        <c:v>-161.172</c:v>
                      </c:pt>
                      <c:pt idx="298">
                        <c:v>-154.99199999999999</c:v>
                      </c:pt>
                      <c:pt idx="299">
                        <c:v>-146.49199999999999</c:v>
                      </c:pt>
                      <c:pt idx="300">
                        <c:v>-135.79900000000001</c:v>
                      </c:pt>
                      <c:pt idx="301">
                        <c:v>-123.074</c:v>
                      </c:pt>
                      <c:pt idx="302">
                        <c:v>-108.508</c:v>
                      </c:pt>
                      <c:pt idx="303">
                        <c:v>-92.32</c:v>
                      </c:pt>
                      <c:pt idx="304">
                        <c:v>-74.751999999999995</c:v>
                      </c:pt>
                      <c:pt idx="305">
                        <c:v>-56.067999999999998</c:v>
                      </c:pt>
                      <c:pt idx="306">
                        <c:v>-36.548999999999999</c:v>
                      </c:pt>
                      <c:pt idx="307">
                        <c:v>-16.484999999999999</c:v>
                      </c:pt>
                      <c:pt idx="308">
                        <c:v>3.8210000000000002</c:v>
                      </c:pt>
                      <c:pt idx="309">
                        <c:v>24.065000000000001</c:v>
                      </c:pt>
                      <c:pt idx="310">
                        <c:v>43.945</c:v>
                      </c:pt>
                      <c:pt idx="311">
                        <c:v>63.161999999999999</c:v>
                      </c:pt>
                      <c:pt idx="312">
                        <c:v>81.429000000000002</c:v>
                      </c:pt>
                      <c:pt idx="313">
                        <c:v>98.471999999999994</c:v>
                      </c:pt>
                      <c:pt idx="314">
                        <c:v>114.03700000000001</c:v>
                      </c:pt>
                      <c:pt idx="315">
                        <c:v>127.89</c:v>
                      </c:pt>
                      <c:pt idx="316">
                        <c:v>139.82499999999999</c:v>
                      </c:pt>
                      <c:pt idx="317">
                        <c:v>149.66300000000001</c:v>
                      </c:pt>
                      <c:pt idx="318">
                        <c:v>157.256</c:v>
                      </c:pt>
                      <c:pt idx="319">
                        <c:v>162.49199999999999</c:v>
                      </c:pt>
                      <c:pt idx="320">
                        <c:v>165.29400000000001</c:v>
                      </c:pt>
                      <c:pt idx="321">
                        <c:v>165.61799999999999</c:v>
                      </c:pt>
                      <c:pt idx="322">
                        <c:v>163.46199999999999</c:v>
                      </c:pt>
                      <c:pt idx="323">
                        <c:v>158.857</c:v>
                      </c:pt>
                      <c:pt idx="324">
                        <c:v>151.874</c:v>
                      </c:pt>
                      <c:pt idx="325">
                        <c:v>142.61699999999999</c:v>
                      </c:pt>
                      <c:pt idx="326">
                        <c:v>131.226</c:v>
                      </c:pt>
                      <c:pt idx="327">
                        <c:v>117.871</c:v>
                      </c:pt>
                      <c:pt idx="328">
                        <c:v>102.754</c:v>
                      </c:pt>
                      <c:pt idx="329">
                        <c:v>86.1</c:v>
                      </c:pt>
                      <c:pt idx="330">
                        <c:v>68.161000000000001</c:v>
                      </c:pt>
                      <c:pt idx="331">
                        <c:v>49.204000000000001</c:v>
                      </c:pt>
                      <c:pt idx="332">
                        <c:v>29.513999999999999</c:v>
                      </c:pt>
                      <c:pt idx="333">
                        <c:v>9.3849999999999998</c:v>
                      </c:pt>
                      <c:pt idx="334">
                        <c:v>-10.879</c:v>
                      </c:pt>
                      <c:pt idx="335">
                        <c:v>-30.975999999999999</c:v>
                      </c:pt>
                      <c:pt idx="336">
                        <c:v>-50.604999999999997</c:v>
                      </c:pt>
                      <c:pt idx="337">
                        <c:v>-69.471999999999994</c:v>
                      </c:pt>
                      <c:pt idx="338">
                        <c:v>-87.293999999999997</c:v>
                      </c:pt>
                      <c:pt idx="339">
                        <c:v>-103.80500000000001</c:v>
                      </c:pt>
                      <c:pt idx="340">
                        <c:v>-118.75700000000001</c:v>
                      </c:pt>
                      <c:pt idx="341">
                        <c:v>-131.92699999999999</c:v>
                      </c:pt>
                      <c:pt idx="342">
                        <c:v>-143.119</c:v>
                      </c:pt>
                      <c:pt idx="343">
                        <c:v>-152.16399999999999</c:v>
                      </c:pt>
                      <c:pt idx="344">
                        <c:v>-158.92699999999999</c:v>
                      </c:pt>
                      <c:pt idx="345">
                        <c:v>-163.309</c:v>
                      </c:pt>
                      <c:pt idx="346">
                        <c:v>-165.244</c:v>
                      </c:pt>
                      <c:pt idx="347">
                        <c:v>-164.702</c:v>
                      </c:pt>
                      <c:pt idx="348">
                        <c:v>-161.69399999999999</c:v>
                      </c:pt>
                      <c:pt idx="349">
                        <c:v>-156.26400000000001</c:v>
                      </c:pt>
                      <c:pt idx="350">
                        <c:v>-148.495</c:v>
                      </c:pt>
                      <c:pt idx="351">
                        <c:v>-138.50200000000001</c:v>
                      </c:pt>
                      <c:pt idx="352">
                        <c:v>-126.438</c:v>
                      </c:pt>
                      <c:pt idx="353">
                        <c:v>-112.48099999999999</c:v>
                      </c:pt>
                      <c:pt idx="354">
                        <c:v>-96.843000000000004</c:v>
                      </c:pt>
                      <c:pt idx="355">
                        <c:v>-79.757000000000005</c:v>
                      </c:pt>
                      <c:pt idx="356">
                        <c:v>-61.48</c:v>
                      </c:pt>
                      <c:pt idx="357">
                        <c:v>-42.286000000000001</c:v>
                      </c:pt>
                      <c:pt idx="358">
                        <c:v>-22.463000000000001</c:v>
                      </c:pt>
                      <c:pt idx="359">
                        <c:v>-2.3069999999999999</c:v>
                      </c:pt>
                      <c:pt idx="360">
                        <c:v>17.879000000000001</c:v>
                      </c:pt>
                      <c:pt idx="361">
                        <c:v>37.792999999999999</c:v>
                      </c:pt>
                      <c:pt idx="362">
                        <c:v>57.137</c:v>
                      </c:pt>
                      <c:pt idx="363">
                        <c:v>75.62</c:v>
                      </c:pt>
                      <c:pt idx="364">
                        <c:v>92.966999999999999</c:v>
                      </c:pt>
                      <c:pt idx="365">
                        <c:v>108.91800000000001</c:v>
                      </c:pt>
                      <c:pt idx="366">
                        <c:v>123.23399999999999</c:v>
                      </c:pt>
                      <c:pt idx="367">
                        <c:v>135.70099999999999</c:v>
                      </c:pt>
                      <c:pt idx="368">
                        <c:v>146.13300000000001</c:v>
                      </c:pt>
                      <c:pt idx="369">
                        <c:v>154.37299999999999</c:v>
                      </c:pt>
                      <c:pt idx="370">
                        <c:v>160.29900000000001</c:v>
                      </c:pt>
                      <c:pt idx="371">
                        <c:v>163.82300000000001</c:v>
                      </c:pt>
                      <c:pt idx="372">
                        <c:v>164.892</c:v>
                      </c:pt>
                      <c:pt idx="373">
                        <c:v>163.49</c:v>
                      </c:pt>
                      <c:pt idx="374">
                        <c:v>159.63999999999999</c:v>
                      </c:pt>
                      <c:pt idx="375">
                        <c:v>153.399</c:v>
                      </c:pt>
                      <c:pt idx="376">
                        <c:v>144.86199999999999</c:v>
                      </c:pt>
                      <c:pt idx="377">
                        <c:v>134.15700000000001</c:v>
                      </c:pt>
                      <c:pt idx="378">
                        <c:v>121.444</c:v>
                      </c:pt>
                      <c:pt idx="379">
                        <c:v>106.91500000000001</c:v>
                      </c:pt>
                      <c:pt idx="380">
                        <c:v>90.787000000000006</c:v>
                      </c:pt>
                      <c:pt idx="381">
                        <c:v>73.302999999999997</c:v>
                      </c:pt>
                      <c:pt idx="382">
                        <c:v>54.723999999999997</c:v>
                      </c:pt>
                      <c:pt idx="383">
                        <c:v>35.329000000000001</c:v>
                      </c:pt>
                      <c:pt idx="384">
                        <c:v>15.409000000000001</c:v>
                      </c:pt>
                      <c:pt idx="385">
                        <c:v>-4.7370000000000001</c:v>
                      </c:pt>
                      <c:pt idx="386">
                        <c:v>-24.808</c:v>
                      </c:pt>
                      <c:pt idx="387">
                        <c:v>-44.503999999999998</c:v>
                      </c:pt>
                      <c:pt idx="388">
                        <c:v>-63.527999999999999</c:v>
                      </c:pt>
                      <c:pt idx="389">
                        <c:v>-81.596999999999994</c:v>
                      </c:pt>
                      <c:pt idx="390">
                        <c:v>-98.44</c:v>
                      </c:pt>
                      <c:pt idx="391">
                        <c:v>-113.80500000000001</c:v>
                      </c:pt>
                      <c:pt idx="392">
                        <c:v>-127.461</c:v>
                      </c:pt>
                      <c:pt idx="393">
                        <c:v>-139.20599999999999</c:v>
                      </c:pt>
                      <c:pt idx="394">
                        <c:v>-148.863</c:v>
                      </c:pt>
                      <c:pt idx="395">
                        <c:v>-156.28800000000001</c:v>
                      </c:pt>
                      <c:pt idx="396">
                        <c:v>-161.37</c:v>
                      </c:pt>
                      <c:pt idx="397">
                        <c:v>-164.03399999999999</c:v>
                      </c:pt>
                      <c:pt idx="398">
                        <c:v>-164.24</c:v>
                      </c:pt>
                      <c:pt idx="399">
                        <c:v>-161.98599999999999</c:v>
                      </c:pt>
                      <c:pt idx="400">
                        <c:v>-157.30500000000001</c:v>
                      </c:pt>
                      <c:pt idx="401">
                        <c:v>-150.27000000000001</c:v>
                      </c:pt>
                      <c:pt idx="402">
                        <c:v>-140.98500000000001</c:v>
                      </c:pt>
                      <c:pt idx="403">
                        <c:v>-129.59</c:v>
                      </c:pt>
                      <c:pt idx="404">
                        <c:v>-116.256</c:v>
                      </c:pt>
                      <c:pt idx="405">
                        <c:v>-101.18300000000001</c:v>
                      </c:pt>
                      <c:pt idx="406">
                        <c:v>-84.597999999999999</c:v>
                      </c:pt>
                      <c:pt idx="407">
                        <c:v>-66.748999999999995</c:v>
                      </c:pt>
                      <c:pt idx="408">
                        <c:v>-47.904000000000003</c:v>
                      </c:pt>
                      <c:pt idx="409">
                        <c:v>-28.344999999999999</c:v>
                      </c:pt>
                      <c:pt idx="410">
                        <c:v>-8.3659999999999997</c:v>
                      </c:pt>
                      <c:pt idx="411">
                        <c:v>11.734</c:v>
                      </c:pt>
                      <c:pt idx="412">
                        <c:v>31.654</c:v>
                      </c:pt>
                      <c:pt idx="413">
                        <c:v>51.095999999999997</c:v>
                      </c:pt>
                      <c:pt idx="414">
                        <c:v>69.769000000000005</c:v>
                      </c:pt>
                      <c:pt idx="415">
                        <c:v>87.391999999999996</c:v>
                      </c:pt>
                      <c:pt idx="416">
                        <c:v>103.703</c:v>
                      </c:pt>
                      <c:pt idx="417">
                        <c:v>118.456</c:v>
                      </c:pt>
                      <c:pt idx="418">
                        <c:v>131.43299999999999</c:v>
                      </c:pt>
                      <c:pt idx="419">
                        <c:v>142.43700000000001</c:v>
                      </c:pt>
                      <c:pt idx="420">
                        <c:v>151.30600000000001</c:v>
                      </c:pt>
                      <c:pt idx="421">
                        <c:v>157.90600000000001</c:v>
                      </c:pt>
                      <c:pt idx="422">
                        <c:v>162.13999999999999</c:v>
                      </c:pt>
                      <c:pt idx="423">
                        <c:v>163.94399999999999</c:v>
                      </c:pt>
                      <c:pt idx="424">
                        <c:v>163.291</c:v>
                      </c:pt>
                      <c:pt idx="425">
                        <c:v>160.19300000000001</c:v>
                      </c:pt>
                      <c:pt idx="426">
                        <c:v>154.696</c:v>
                      </c:pt>
                      <c:pt idx="427">
                        <c:v>146.88200000000001</c:v>
                      </c:pt>
                      <c:pt idx="428">
                        <c:v>136.87</c:v>
                      </c:pt>
                      <c:pt idx="429">
                        <c:v>124.81</c:v>
                      </c:pt>
                      <c:pt idx="430">
                        <c:v>110.883</c:v>
                      </c:pt>
                      <c:pt idx="431">
                        <c:v>95.296999999999997</c:v>
                      </c:pt>
                      <c:pt idx="432">
                        <c:v>78.287999999999997</c:v>
                      </c:pt>
                      <c:pt idx="433">
                        <c:v>60.109000000000002</c:v>
                      </c:pt>
                      <c:pt idx="434">
                        <c:v>41.033999999999999</c:v>
                      </c:pt>
                      <c:pt idx="435">
                        <c:v>21.347999999999999</c:v>
                      </c:pt>
                      <c:pt idx="436">
                        <c:v>1.3460000000000001</c:v>
                      </c:pt>
                      <c:pt idx="437">
                        <c:v>-18.672000000000001</c:v>
                      </c:pt>
                      <c:pt idx="438">
                        <c:v>-38.405000000000001</c:v>
                      </c:pt>
                      <c:pt idx="439">
                        <c:v>-57.56</c:v>
                      </c:pt>
                      <c:pt idx="440">
                        <c:v>-75.847999999999999</c:v>
                      </c:pt>
                      <c:pt idx="441">
                        <c:v>-92.995999999999995</c:v>
                      </c:pt>
                      <c:pt idx="442">
                        <c:v>-108.747</c:v>
                      </c:pt>
                      <c:pt idx="443">
                        <c:v>-122.866</c:v>
                      </c:pt>
                      <c:pt idx="444">
                        <c:v>-135.142</c:v>
                      </c:pt>
                      <c:pt idx="445">
                        <c:v>-145.38999999999999</c:v>
                      </c:pt>
                      <c:pt idx="446">
                        <c:v>-153.459</c:v>
                      </c:pt>
                      <c:pt idx="447">
                        <c:v>-159.227</c:v>
                      </c:pt>
                      <c:pt idx="448">
                        <c:v>-162.60900000000001</c:v>
                      </c:pt>
                      <c:pt idx="449">
                        <c:v>-163.554</c:v>
                      </c:pt>
                      <c:pt idx="450">
                        <c:v>-162.04900000000001</c:v>
                      </c:pt>
                      <c:pt idx="451">
                        <c:v>-158.11699999999999</c:v>
                      </c:pt>
                      <c:pt idx="452">
                        <c:v>-151.81700000000001</c:v>
                      </c:pt>
                      <c:pt idx="453">
                        <c:v>-143.245</c:v>
                      </c:pt>
                      <c:pt idx="454">
                        <c:v>-132.52799999999999</c:v>
                      </c:pt>
                      <c:pt idx="455">
                        <c:v>-119.828</c:v>
                      </c:pt>
                      <c:pt idx="456">
                        <c:v>-105.336</c:v>
                      </c:pt>
                      <c:pt idx="457">
                        <c:v>-89.27</c:v>
                      </c:pt>
                      <c:pt idx="458">
                        <c:v>-71.869</c:v>
                      </c:pt>
                      <c:pt idx="459">
                        <c:v>-53.395000000000003</c:v>
                      </c:pt>
                      <c:pt idx="460">
                        <c:v>-34.125999999999998</c:v>
                      </c:pt>
                      <c:pt idx="461">
                        <c:v>-14.349</c:v>
                      </c:pt>
                      <c:pt idx="462">
                        <c:v>5.6379999999999999</c:v>
                      </c:pt>
                      <c:pt idx="463">
                        <c:v>25.536999999999999</c:v>
                      </c:pt>
                      <c:pt idx="464">
                        <c:v>45.048999999999999</c:v>
                      </c:pt>
                      <c:pt idx="465">
                        <c:v>63.881999999999998</c:v>
                      </c:pt>
                      <c:pt idx="466">
                        <c:v>81.754999999999995</c:v>
                      </c:pt>
                      <c:pt idx="467">
                        <c:v>98.399000000000001</c:v>
                      </c:pt>
                      <c:pt idx="468">
                        <c:v>113.565</c:v>
                      </c:pt>
                      <c:pt idx="469">
                        <c:v>127.027</c:v>
                      </c:pt>
                      <c:pt idx="470">
                        <c:v>138.583</c:v>
                      </c:pt>
                      <c:pt idx="471">
                        <c:v>148.06100000000001</c:v>
                      </c:pt>
                      <c:pt idx="472">
                        <c:v>155.32</c:v>
                      </c:pt>
                      <c:pt idx="473">
                        <c:v>160.25</c:v>
                      </c:pt>
                      <c:pt idx="474">
                        <c:v>162.77799999999999</c:v>
                      </c:pt>
                      <c:pt idx="475">
                        <c:v>162.86799999999999</c:v>
                      </c:pt>
                      <c:pt idx="476">
                        <c:v>160.517</c:v>
                      </c:pt>
                      <c:pt idx="477">
                        <c:v>155.76300000000001</c:v>
                      </c:pt>
                      <c:pt idx="478">
                        <c:v>148.67699999999999</c:v>
                      </c:pt>
                      <c:pt idx="479">
                        <c:v>139.36500000000001</c:v>
                      </c:pt>
                      <c:pt idx="480">
                        <c:v>127.967</c:v>
                      </c:pt>
                      <c:pt idx="481">
                        <c:v>114.655</c:v>
                      </c:pt>
                      <c:pt idx="482">
                        <c:v>99.628</c:v>
                      </c:pt>
                      <c:pt idx="483">
                        <c:v>83.111000000000004</c:v>
                      </c:pt>
                      <c:pt idx="484">
                        <c:v>65.353999999999999</c:v>
                      </c:pt>
                      <c:pt idx="485">
                        <c:v>46.621000000000002</c:v>
                      </c:pt>
                      <c:pt idx="486">
                        <c:v>27.193000000000001</c:v>
                      </c:pt>
                      <c:pt idx="487">
                        <c:v>7.3620000000000001</c:v>
                      </c:pt>
                      <c:pt idx="488">
                        <c:v>-12.574</c:v>
                      </c:pt>
                      <c:pt idx="489">
                        <c:v>-32.319000000000003</c:v>
                      </c:pt>
                      <c:pt idx="490">
                        <c:v>-51.575000000000003</c:v>
                      </c:pt>
                      <c:pt idx="491">
                        <c:v>-70.054000000000002</c:v>
                      </c:pt>
                      <c:pt idx="492">
                        <c:v>-87.48</c:v>
                      </c:pt>
                      <c:pt idx="493">
                        <c:v>-103.592</c:v>
                      </c:pt>
                      <c:pt idx="494">
                        <c:v>-118.149</c:v>
                      </c:pt>
                      <c:pt idx="495">
                        <c:v>-130.93299999999999</c:v>
                      </c:pt>
                      <c:pt idx="496">
                        <c:v>-141.75299999999999</c:v>
                      </c:pt>
                      <c:pt idx="497">
                        <c:v>-150.447</c:v>
                      </c:pt>
                      <c:pt idx="498">
                        <c:v>-156.886</c:v>
                      </c:pt>
                      <c:pt idx="499">
                        <c:v>-160.97300000000001</c:v>
                      </c:pt>
                      <c:pt idx="500">
                        <c:v>-162.648</c:v>
                      </c:pt>
                      <c:pt idx="501">
                        <c:v>-161.887</c:v>
                      </c:pt>
                      <c:pt idx="502">
                        <c:v>-158.69999999999999</c:v>
                      </c:pt>
                      <c:pt idx="503">
                        <c:v>-153.137</c:v>
                      </c:pt>
                      <c:pt idx="504">
                        <c:v>-145.28100000000001</c:v>
                      </c:pt>
                      <c:pt idx="505">
                        <c:v>-135.251</c:v>
                      </c:pt>
                      <c:pt idx="506">
                        <c:v>-123.197</c:v>
                      </c:pt>
                      <c:pt idx="507">
                        <c:v>-109.29900000000001</c:v>
                      </c:pt>
                      <c:pt idx="508">
                        <c:v>-93.768000000000001</c:v>
                      </c:pt>
                      <c:pt idx="509">
                        <c:v>-76.834999999999994</c:v>
                      </c:pt>
                      <c:pt idx="510">
                        <c:v>-58.753999999999998</c:v>
                      </c:pt>
                      <c:pt idx="511">
                        <c:v>-39.796999999999997</c:v>
                      </c:pt>
                      <c:pt idx="512">
                        <c:v>-20.248000000000001</c:v>
                      </c:pt>
                      <c:pt idx="513">
                        <c:v>-0.4</c:v>
                      </c:pt>
                      <c:pt idx="514">
                        <c:v>19.45</c:v>
                      </c:pt>
                      <c:pt idx="515">
                        <c:v>39.003999999999998</c:v>
                      </c:pt>
                      <c:pt idx="516">
                        <c:v>57.97</c:v>
                      </c:pt>
                      <c:pt idx="517">
                        <c:v>76.063999999999993</c:v>
                      </c:pt>
                      <c:pt idx="518">
                        <c:v>93.013999999999996</c:v>
                      </c:pt>
                      <c:pt idx="519">
                        <c:v>108.568</c:v>
                      </c:pt>
                      <c:pt idx="520">
                        <c:v>122.492</c:v>
                      </c:pt>
                      <c:pt idx="521">
                        <c:v>134.578</c:v>
                      </c:pt>
                      <c:pt idx="522">
                        <c:v>144.64599999999999</c:v>
                      </c:pt>
                      <c:pt idx="523">
                        <c:v>152.54499999999999</c:v>
                      </c:pt>
                      <c:pt idx="524">
                        <c:v>158.15700000000001</c:v>
                      </c:pt>
                      <c:pt idx="525">
                        <c:v>161.399</c:v>
                      </c:pt>
                      <c:pt idx="526">
                        <c:v>162.22200000000001</c:v>
                      </c:pt>
                      <c:pt idx="527">
                        <c:v>160.61500000000001</c:v>
                      </c:pt>
                      <c:pt idx="528">
                        <c:v>156.60300000000001</c:v>
                      </c:pt>
                      <c:pt idx="529">
                        <c:v>150.24600000000001</c:v>
                      </c:pt>
                      <c:pt idx="530">
                        <c:v>141.63900000000001</c:v>
                      </c:pt>
                      <c:pt idx="531">
                        <c:v>130.91200000000001</c:v>
                      </c:pt>
                      <c:pt idx="532">
                        <c:v>118.227</c:v>
                      </c:pt>
                      <c:pt idx="533">
                        <c:v>103.773</c:v>
                      </c:pt>
                      <c:pt idx="534">
                        <c:v>87.768000000000001</c:v>
                      </c:pt>
                      <c:pt idx="535">
                        <c:v>70.450999999999993</c:v>
                      </c:pt>
                      <c:pt idx="536">
                        <c:v>52.082999999999998</c:v>
                      </c:pt>
                      <c:pt idx="537">
                        <c:v>32.939</c:v>
                      </c:pt>
                      <c:pt idx="538">
                        <c:v>13.305</c:v>
                      </c:pt>
                      <c:pt idx="539">
                        <c:v>-6.5250000000000004</c:v>
                      </c:pt>
                      <c:pt idx="540">
                        <c:v>-26.251999999999999</c:v>
                      </c:pt>
                      <c:pt idx="541">
                        <c:v>-45.582000000000001</c:v>
                      </c:pt>
                      <c:pt idx="542">
                        <c:v>-64.224999999999994</c:v>
                      </c:pt>
                      <c:pt idx="543">
                        <c:v>-81.902000000000001</c:v>
                      </c:pt>
                      <c:pt idx="544">
                        <c:v>-98.347999999999999</c:v>
                      </c:pt>
                      <c:pt idx="545">
                        <c:v>-113.318</c:v>
                      </c:pt>
                      <c:pt idx="546">
                        <c:v>-126.587</c:v>
                      </c:pt>
                      <c:pt idx="547">
                        <c:v>-137.95699999999999</c:v>
                      </c:pt>
                      <c:pt idx="548">
                        <c:v>-147.25800000000001</c:v>
                      </c:pt>
                      <c:pt idx="549">
                        <c:v>-154.352</c:v>
                      </c:pt>
                      <c:pt idx="550">
                        <c:v>-159.13200000000001</c:v>
                      </c:pt>
                      <c:pt idx="551">
                        <c:v>-161.52699999999999</c:v>
                      </c:pt>
                      <c:pt idx="552">
                        <c:v>-161.501</c:v>
                      </c:pt>
                      <c:pt idx="553">
                        <c:v>-159.05699999999999</c:v>
                      </c:pt>
                      <c:pt idx="554">
                        <c:v>-154.23099999999999</c:v>
                      </c:pt>
                      <c:pt idx="555">
                        <c:v>-147.095</c:v>
                      </c:pt>
                      <c:pt idx="556">
                        <c:v>-137.75700000000001</c:v>
                      </c:pt>
                      <c:pt idx="557">
                        <c:v>-126.358</c:v>
                      </c:pt>
                      <c:pt idx="558">
                        <c:v>-113.068</c:v>
                      </c:pt>
                      <c:pt idx="559">
                        <c:v>-98.087000000000003</c:v>
                      </c:pt>
                      <c:pt idx="560">
                        <c:v>-81.64</c:v>
                      </c:pt>
                      <c:pt idx="561">
                        <c:v>-63.973999999999997</c:v>
                      </c:pt>
                      <c:pt idx="562">
                        <c:v>-45.353000000000002</c:v>
                      </c:pt>
                      <c:pt idx="563">
                        <c:v>-26.056999999999999</c:v>
                      </c:pt>
                      <c:pt idx="564">
                        <c:v>-6.3739999999999997</c:v>
                      </c:pt>
                      <c:pt idx="565">
                        <c:v>13.4</c:v>
                      </c:pt>
                      <c:pt idx="566">
                        <c:v>32.969000000000001</c:v>
                      </c:pt>
                      <c:pt idx="567">
                        <c:v>52.04</c:v>
                      </c:pt>
                      <c:pt idx="568">
                        <c:v>70.328000000000003</c:v>
                      </c:pt>
                      <c:pt idx="569">
                        <c:v>87.558000000000007</c:v>
                      </c:pt>
                      <c:pt idx="570">
                        <c:v>103.473</c:v>
                      </c:pt>
                      <c:pt idx="571">
                        <c:v>117.83499999999999</c:v>
                      </c:pt>
                      <c:pt idx="572">
                        <c:v>130.428</c:v>
                      </c:pt>
                      <c:pt idx="573">
                        <c:v>141.066</c:v>
                      </c:pt>
                      <c:pt idx="574">
                        <c:v>149.58699999999999</c:v>
                      </c:pt>
                      <c:pt idx="575">
                        <c:v>155.86699999999999</c:v>
                      </c:pt>
                      <c:pt idx="576">
                        <c:v>159.81</c:v>
                      </c:pt>
                      <c:pt idx="577">
                        <c:v>161.358</c:v>
                      </c:pt>
                      <c:pt idx="578">
                        <c:v>160.489</c:v>
                      </c:pt>
                      <c:pt idx="579">
                        <c:v>157.21600000000001</c:v>
                      </c:pt>
                      <c:pt idx="580">
                        <c:v>151.589</c:v>
                      </c:pt>
                      <c:pt idx="581">
                        <c:v>143.69200000000001</c:v>
                      </c:pt>
                      <c:pt idx="582">
                        <c:v>133.64400000000001</c:v>
                      </c:pt>
                      <c:pt idx="583">
                        <c:v>121.59699999999999</c:v>
                      </c:pt>
                      <c:pt idx="584">
                        <c:v>107.73</c:v>
                      </c:pt>
                      <c:pt idx="585">
                        <c:v>92.253</c:v>
                      </c:pt>
                      <c:pt idx="586">
                        <c:v>75.397000000000006</c:v>
                      </c:pt>
                      <c:pt idx="587">
                        <c:v>57.414999999999999</c:v>
                      </c:pt>
                      <c:pt idx="588">
                        <c:v>38.576999999999998</c:v>
                      </c:pt>
                      <c:pt idx="589">
                        <c:v>19.164999999999999</c:v>
                      </c:pt>
                      <c:pt idx="590">
                        <c:v>-0.53</c:v>
                      </c:pt>
                      <c:pt idx="591">
                        <c:v>-20.213000000000001</c:v>
                      </c:pt>
                      <c:pt idx="592">
                        <c:v>-39.588999999999999</c:v>
                      </c:pt>
                      <c:pt idx="593">
                        <c:v>-58.368000000000002</c:v>
                      </c:pt>
                      <c:pt idx="594">
                        <c:v>-76.269000000000005</c:v>
                      </c:pt>
                      <c:pt idx="595">
                        <c:v>-93.022999999999996</c:v>
                      </c:pt>
                      <c:pt idx="596">
                        <c:v>-108.381</c:v>
                      </c:pt>
                      <c:pt idx="597">
                        <c:v>-122.11199999999999</c:v>
                      </c:pt>
                      <c:pt idx="598">
                        <c:v>-134.01</c:v>
                      </c:pt>
                      <c:pt idx="599">
                        <c:v>-143.899</c:v>
                      </c:pt>
                      <c:pt idx="600">
                        <c:v>-151.63</c:v>
                      </c:pt>
                      <c:pt idx="601">
                        <c:v>-157.08799999999999</c:v>
                      </c:pt>
                      <c:pt idx="602">
                        <c:v>-160.19200000000001</c:v>
                      </c:pt>
                      <c:pt idx="603">
                        <c:v>-160.89599999999999</c:v>
                      </c:pt>
                      <c:pt idx="604">
                        <c:v>-159.18899999999999</c:v>
                      </c:pt>
                      <c:pt idx="605">
                        <c:v>-155.09800000000001</c:v>
                      </c:pt>
                      <c:pt idx="606">
                        <c:v>-148.684</c:v>
                      </c:pt>
                      <c:pt idx="607">
                        <c:v>-140.04499999999999</c:v>
                      </c:pt>
                      <c:pt idx="608">
                        <c:v>-129.31</c:v>
                      </c:pt>
                      <c:pt idx="609">
                        <c:v>-116.64</c:v>
                      </c:pt>
                      <c:pt idx="610">
                        <c:v>-102.22499999999999</c:v>
                      </c:pt>
                      <c:pt idx="611">
                        <c:v>-86.281999999999996</c:v>
                      </c:pt>
                      <c:pt idx="612">
                        <c:v>-69.05</c:v>
                      </c:pt>
                      <c:pt idx="613">
                        <c:v>-50.786999999999999</c:v>
                      </c:pt>
                      <c:pt idx="614">
                        <c:v>-31.766999999999999</c:v>
                      </c:pt>
                      <c:pt idx="615">
                        <c:v>-12.275</c:v>
                      </c:pt>
                      <c:pt idx="616">
                        <c:v>7.3959999999999999</c:v>
                      </c:pt>
                      <c:pt idx="617">
                        <c:v>26.952999999999999</c:v>
                      </c:pt>
                      <c:pt idx="618">
                        <c:v>46.100999999999999</c:v>
                      </c:pt>
                      <c:pt idx="619">
                        <c:v>64.555000000000007</c:v>
                      </c:pt>
                      <c:pt idx="620">
                        <c:v>82.037999999999997</c:v>
                      </c:pt>
                      <c:pt idx="621">
                        <c:v>98.289000000000001</c:v>
                      </c:pt>
                      <c:pt idx="622">
                        <c:v>113.06399999999999</c:v>
                      </c:pt>
                      <c:pt idx="623">
                        <c:v>126.142</c:v>
                      </c:pt>
                      <c:pt idx="624">
                        <c:v>137.328</c:v>
                      </c:pt>
                      <c:pt idx="625">
                        <c:v>146.45400000000001</c:v>
                      </c:pt>
                      <c:pt idx="626">
                        <c:v>153.38399999999999</c:v>
                      </c:pt>
                      <c:pt idx="627">
                        <c:v>158.01599999999999</c:v>
                      </c:pt>
                      <c:pt idx="628">
                        <c:v>160.279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29C-4AE8-A9D7-A9907EC63AD1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amortiguado'!$I$9</c15:sqref>
                        </c15:formulaRef>
                      </c:ext>
                    </c:extLst>
                    <c:strCache>
                      <c:ptCount val="1"/>
                      <c:pt idx="0">
                        <c:v>Envolvente negativa B2 B2exp(-a*t) 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amortiguado'!$B$10:$B$295</c15:sqref>
                        </c15:formulaRef>
                      </c:ext>
                    </c:extLst>
                    <c:numCache>
                      <c:formatCode>0.000</c:formatCode>
                      <c:ptCount val="286"/>
                      <c:pt idx="0">
                        <c:v>0</c:v>
                      </c:pt>
                      <c:pt idx="1">
                        <c:v>0.05</c:v>
                      </c:pt>
                      <c:pt idx="2">
                        <c:v>0.1</c:v>
                      </c:pt>
                      <c:pt idx="3">
                        <c:v>0.15000000000000002</c:v>
                      </c:pt>
                      <c:pt idx="4">
                        <c:v>0.2</c:v>
                      </c:pt>
                      <c:pt idx="5">
                        <c:v>0.25</c:v>
                      </c:pt>
                      <c:pt idx="6">
                        <c:v>0.3</c:v>
                      </c:pt>
                      <c:pt idx="7">
                        <c:v>0.35</c:v>
                      </c:pt>
                      <c:pt idx="8">
                        <c:v>0.39999999999999997</c:v>
                      </c:pt>
                      <c:pt idx="9">
                        <c:v>0.44999999999999996</c:v>
                      </c:pt>
                      <c:pt idx="10">
                        <c:v>0.49999999999999994</c:v>
                      </c:pt>
                      <c:pt idx="11">
                        <c:v>0.54999999999999993</c:v>
                      </c:pt>
                      <c:pt idx="12">
                        <c:v>0.6</c:v>
                      </c:pt>
                      <c:pt idx="13">
                        <c:v>0.65</c:v>
                      </c:pt>
                      <c:pt idx="14">
                        <c:v>0.70000000000000007</c:v>
                      </c:pt>
                      <c:pt idx="15">
                        <c:v>0.75000000000000011</c:v>
                      </c:pt>
                      <c:pt idx="16">
                        <c:v>0.80000000000000016</c:v>
                      </c:pt>
                      <c:pt idx="17">
                        <c:v>0.8500000000000002</c:v>
                      </c:pt>
                      <c:pt idx="18">
                        <c:v>0.90000000000000024</c:v>
                      </c:pt>
                      <c:pt idx="19">
                        <c:v>0.95000000000000029</c:v>
                      </c:pt>
                      <c:pt idx="20">
                        <c:v>1.0000000000000002</c:v>
                      </c:pt>
                      <c:pt idx="21">
                        <c:v>1.0500000000000003</c:v>
                      </c:pt>
                      <c:pt idx="22">
                        <c:v>1.1000000000000003</c:v>
                      </c:pt>
                      <c:pt idx="23">
                        <c:v>1.1500000000000004</c:v>
                      </c:pt>
                      <c:pt idx="24">
                        <c:v>1.2000000000000004</c:v>
                      </c:pt>
                      <c:pt idx="25">
                        <c:v>1.2500000000000004</c:v>
                      </c:pt>
                      <c:pt idx="26">
                        <c:v>1.3000000000000005</c:v>
                      </c:pt>
                      <c:pt idx="27">
                        <c:v>1.3500000000000005</c:v>
                      </c:pt>
                      <c:pt idx="28">
                        <c:v>1.4000000000000006</c:v>
                      </c:pt>
                      <c:pt idx="29">
                        <c:v>1.4500000000000006</c:v>
                      </c:pt>
                      <c:pt idx="30">
                        <c:v>1.5000000000000007</c:v>
                      </c:pt>
                      <c:pt idx="31">
                        <c:v>1.5500000000000007</c:v>
                      </c:pt>
                      <c:pt idx="32">
                        <c:v>1.6000000000000008</c:v>
                      </c:pt>
                      <c:pt idx="33">
                        <c:v>1.6500000000000008</c:v>
                      </c:pt>
                      <c:pt idx="34">
                        <c:v>1.7000000000000008</c:v>
                      </c:pt>
                      <c:pt idx="35">
                        <c:v>1.7500000000000009</c:v>
                      </c:pt>
                      <c:pt idx="36">
                        <c:v>1.8000000000000009</c:v>
                      </c:pt>
                      <c:pt idx="37">
                        <c:v>1.850000000000001</c:v>
                      </c:pt>
                      <c:pt idx="38">
                        <c:v>1.900000000000001</c:v>
                      </c:pt>
                      <c:pt idx="39">
                        <c:v>1.9500000000000011</c:v>
                      </c:pt>
                      <c:pt idx="40">
                        <c:v>2.0000000000000009</c:v>
                      </c:pt>
                      <c:pt idx="41">
                        <c:v>2.0500000000000007</c:v>
                      </c:pt>
                      <c:pt idx="42">
                        <c:v>2.1000000000000005</c:v>
                      </c:pt>
                      <c:pt idx="43">
                        <c:v>2.1500000000000004</c:v>
                      </c:pt>
                      <c:pt idx="44">
                        <c:v>2.2000000000000002</c:v>
                      </c:pt>
                      <c:pt idx="45">
                        <c:v>2.25</c:v>
                      </c:pt>
                      <c:pt idx="46">
                        <c:v>2.2999999999999998</c:v>
                      </c:pt>
                      <c:pt idx="47">
                        <c:v>2.3499999999999996</c:v>
                      </c:pt>
                      <c:pt idx="48">
                        <c:v>2.3999999999999995</c:v>
                      </c:pt>
                      <c:pt idx="49">
                        <c:v>2.4499999999999993</c:v>
                      </c:pt>
                      <c:pt idx="50">
                        <c:v>2.4999999999999991</c:v>
                      </c:pt>
                      <c:pt idx="51">
                        <c:v>2.5499999999999989</c:v>
                      </c:pt>
                      <c:pt idx="52">
                        <c:v>2.5999999999999988</c:v>
                      </c:pt>
                      <c:pt idx="53">
                        <c:v>2.6499999999999986</c:v>
                      </c:pt>
                      <c:pt idx="54">
                        <c:v>2.6999999999999984</c:v>
                      </c:pt>
                      <c:pt idx="55">
                        <c:v>2.7499999999999982</c:v>
                      </c:pt>
                      <c:pt idx="56">
                        <c:v>2.799999999999998</c:v>
                      </c:pt>
                      <c:pt idx="57">
                        <c:v>2.8499999999999979</c:v>
                      </c:pt>
                      <c:pt idx="58">
                        <c:v>2.8999999999999977</c:v>
                      </c:pt>
                      <c:pt idx="59">
                        <c:v>2.9499999999999975</c:v>
                      </c:pt>
                      <c:pt idx="60">
                        <c:v>2.9999999999999973</c:v>
                      </c:pt>
                      <c:pt idx="61">
                        <c:v>3.0499999999999972</c:v>
                      </c:pt>
                      <c:pt idx="62">
                        <c:v>3.099999999999997</c:v>
                      </c:pt>
                      <c:pt idx="63">
                        <c:v>3.1499999999999968</c:v>
                      </c:pt>
                      <c:pt idx="64">
                        <c:v>3.1999999999999966</c:v>
                      </c:pt>
                      <c:pt idx="65">
                        <c:v>3.2499999999999964</c:v>
                      </c:pt>
                      <c:pt idx="66">
                        <c:v>3.2999999999999963</c:v>
                      </c:pt>
                      <c:pt idx="67">
                        <c:v>3.3499999999999961</c:v>
                      </c:pt>
                      <c:pt idx="68">
                        <c:v>3.3999999999999959</c:v>
                      </c:pt>
                      <c:pt idx="69">
                        <c:v>3.4499999999999957</c:v>
                      </c:pt>
                      <c:pt idx="70">
                        <c:v>3.4999999999999956</c:v>
                      </c:pt>
                      <c:pt idx="71">
                        <c:v>3.5499999999999954</c:v>
                      </c:pt>
                      <c:pt idx="72">
                        <c:v>3.5999999999999952</c:v>
                      </c:pt>
                      <c:pt idx="73">
                        <c:v>3.649999999999995</c:v>
                      </c:pt>
                      <c:pt idx="74">
                        <c:v>3.6999999999999948</c:v>
                      </c:pt>
                      <c:pt idx="75">
                        <c:v>3.7499999999999947</c:v>
                      </c:pt>
                      <c:pt idx="76">
                        <c:v>3.7999999999999945</c:v>
                      </c:pt>
                      <c:pt idx="77">
                        <c:v>3.8499999999999943</c:v>
                      </c:pt>
                      <c:pt idx="78">
                        <c:v>3.8999999999999941</c:v>
                      </c:pt>
                      <c:pt idx="79">
                        <c:v>3.949999999999994</c:v>
                      </c:pt>
                      <c:pt idx="80">
                        <c:v>3.9999999999999938</c:v>
                      </c:pt>
                      <c:pt idx="81">
                        <c:v>4.0499999999999936</c:v>
                      </c:pt>
                      <c:pt idx="82">
                        <c:v>4.0999999999999934</c:v>
                      </c:pt>
                      <c:pt idx="83">
                        <c:v>4.1499999999999932</c:v>
                      </c:pt>
                      <c:pt idx="84">
                        <c:v>4.1999999999999931</c:v>
                      </c:pt>
                      <c:pt idx="85">
                        <c:v>4.2499999999999929</c:v>
                      </c:pt>
                      <c:pt idx="86">
                        <c:v>4.2999999999999927</c:v>
                      </c:pt>
                      <c:pt idx="87">
                        <c:v>4.3499999999999925</c:v>
                      </c:pt>
                      <c:pt idx="88">
                        <c:v>4.3999999999999924</c:v>
                      </c:pt>
                      <c:pt idx="89">
                        <c:v>4.4499999999999922</c:v>
                      </c:pt>
                      <c:pt idx="90">
                        <c:v>4.499999999999992</c:v>
                      </c:pt>
                      <c:pt idx="91">
                        <c:v>4.5499999999999918</c:v>
                      </c:pt>
                      <c:pt idx="92">
                        <c:v>4.5999999999999917</c:v>
                      </c:pt>
                      <c:pt idx="93">
                        <c:v>4.6499999999999915</c:v>
                      </c:pt>
                      <c:pt idx="94">
                        <c:v>4.6999999999999913</c:v>
                      </c:pt>
                      <c:pt idx="95">
                        <c:v>4.7499999999999911</c:v>
                      </c:pt>
                      <c:pt idx="96">
                        <c:v>4.7999999999999909</c:v>
                      </c:pt>
                      <c:pt idx="97">
                        <c:v>4.8499999999999908</c:v>
                      </c:pt>
                      <c:pt idx="98">
                        <c:v>4.8999999999999906</c:v>
                      </c:pt>
                      <c:pt idx="99">
                        <c:v>4.9499999999999904</c:v>
                      </c:pt>
                      <c:pt idx="100">
                        <c:v>4.9999999999999902</c:v>
                      </c:pt>
                      <c:pt idx="101">
                        <c:v>5.0499999999999901</c:v>
                      </c:pt>
                      <c:pt idx="102">
                        <c:v>5.0999999999999899</c:v>
                      </c:pt>
                      <c:pt idx="103">
                        <c:v>5.1499999999999897</c:v>
                      </c:pt>
                      <c:pt idx="104">
                        <c:v>5.1999999999999895</c:v>
                      </c:pt>
                      <c:pt idx="105">
                        <c:v>5.2499999999999893</c:v>
                      </c:pt>
                      <c:pt idx="106">
                        <c:v>5.2999999999999892</c:v>
                      </c:pt>
                      <c:pt idx="107">
                        <c:v>5.349999999999989</c:v>
                      </c:pt>
                      <c:pt idx="108">
                        <c:v>5.3999999999999888</c:v>
                      </c:pt>
                      <c:pt idx="109">
                        <c:v>5.4499999999999886</c:v>
                      </c:pt>
                      <c:pt idx="110">
                        <c:v>5.4999999999999885</c:v>
                      </c:pt>
                      <c:pt idx="111">
                        <c:v>5.5499999999999883</c:v>
                      </c:pt>
                      <c:pt idx="112">
                        <c:v>5.5999999999999881</c:v>
                      </c:pt>
                      <c:pt idx="113">
                        <c:v>5.6499999999999879</c:v>
                      </c:pt>
                      <c:pt idx="114">
                        <c:v>5.6999999999999877</c:v>
                      </c:pt>
                      <c:pt idx="115">
                        <c:v>5.7499999999999876</c:v>
                      </c:pt>
                      <c:pt idx="116">
                        <c:v>5.7999999999999874</c:v>
                      </c:pt>
                      <c:pt idx="117">
                        <c:v>5.8499999999999872</c:v>
                      </c:pt>
                      <c:pt idx="118">
                        <c:v>5.899999999999987</c:v>
                      </c:pt>
                      <c:pt idx="119">
                        <c:v>5.9499999999999869</c:v>
                      </c:pt>
                      <c:pt idx="120">
                        <c:v>5.9999999999999867</c:v>
                      </c:pt>
                      <c:pt idx="121">
                        <c:v>6.0499999999999865</c:v>
                      </c:pt>
                      <c:pt idx="122">
                        <c:v>6.0999999999999863</c:v>
                      </c:pt>
                      <c:pt idx="123">
                        <c:v>6.1499999999999861</c:v>
                      </c:pt>
                      <c:pt idx="124">
                        <c:v>6.199999999999986</c:v>
                      </c:pt>
                      <c:pt idx="125">
                        <c:v>6.2499999999999858</c:v>
                      </c:pt>
                      <c:pt idx="126">
                        <c:v>6.2999999999999856</c:v>
                      </c:pt>
                      <c:pt idx="127">
                        <c:v>6.3499999999999854</c:v>
                      </c:pt>
                      <c:pt idx="128">
                        <c:v>6.3999999999999853</c:v>
                      </c:pt>
                      <c:pt idx="129">
                        <c:v>6.4499999999999851</c:v>
                      </c:pt>
                      <c:pt idx="130">
                        <c:v>6.4999999999999849</c:v>
                      </c:pt>
                      <c:pt idx="131">
                        <c:v>6.5499999999999847</c:v>
                      </c:pt>
                      <c:pt idx="132">
                        <c:v>6.5999999999999845</c:v>
                      </c:pt>
                      <c:pt idx="133">
                        <c:v>6.6499999999999844</c:v>
                      </c:pt>
                      <c:pt idx="134">
                        <c:v>6.6999999999999842</c:v>
                      </c:pt>
                      <c:pt idx="135">
                        <c:v>6.749999999999984</c:v>
                      </c:pt>
                      <c:pt idx="136">
                        <c:v>6.7999999999999838</c:v>
                      </c:pt>
                      <c:pt idx="137">
                        <c:v>6.8499999999999837</c:v>
                      </c:pt>
                      <c:pt idx="138">
                        <c:v>6.8999999999999835</c:v>
                      </c:pt>
                      <c:pt idx="139">
                        <c:v>6.9499999999999833</c:v>
                      </c:pt>
                      <c:pt idx="140">
                        <c:v>6.9999999999999831</c:v>
                      </c:pt>
                      <c:pt idx="141">
                        <c:v>7.0499999999999829</c:v>
                      </c:pt>
                      <c:pt idx="142">
                        <c:v>7.0999999999999828</c:v>
                      </c:pt>
                      <c:pt idx="143">
                        <c:v>7.1499999999999826</c:v>
                      </c:pt>
                      <c:pt idx="144">
                        <c:v>7.1999999999999824</c:v>
                      </c:pt>
                      <c:pt idx="145">
                        <c:v>7.2499999999999822</c:v>
                      </c:pt>
                      <c:pt idx="146">
                        <c:v>7.2999999999999821</c:v>
                      </c:pt>
                      <c:pt idx="147">
                        <c:v>7.3499999999999819</c:v>
                      </c:pt>
                      <c:pt idx="148">
                        <c:v>7.3999999999999817</c:v>
                      </c:pt>
                      <c:pt idx="149">
                        <c:v>7.4499999999999815</c:v>
                      </c:pt>
                      <c:pt idx="150">
                        <c:v>7.4999999999999813</c:v>
                      </c:pt>
                      <c:pt idx="151">
                        <c:v>7.5499999999999812</c:v>
                      </c:pt>
                      <c:pt idx="152">
                        <c:v>7.599999999999981</c:v>
                      </c:pt>
                      <c:pt idx="153">
                        <c:v>7.6499999999999808</c:v>
                      </c:pt>
                      <c:pt idx="154">
                        <c:v>7.6999999999999806</c:v>
                      </c:pt>
                      <c:pt idx="155">
                        <c:v>7.7499999999999805</c:v>
                      </c:pt>
                      <c:pt idx="156">
                        <c:v>7.7999999999999803</c:v>
                      </c:pt>
                      <c:pt idx="157">
                        <c:v>7.8499999999999801</c:v>
                      </c:pt>
                      <c:pt idx="158">
                        <c:v>7.8999999999999799</c:v>
                      </c:pt>
                      <c:pt idx="159">
                        <c:v>7.9499999999999797</c:v>
                      </c:pt>
                      <c:pt idx="160">
                        <c:v>7.9999999999999796</c:v>
                      </c:pt>
                      <c:pt idx="161">
                        <c:v>8.0499999999999794</c:v>
                      </c:pt>
                      <c:pt idx="162">
                        <c:v>8.0999999999999801</c:v>
                      </c:pt>
                      <c:pt idx="163">
                        <c:v>8.1499999999999808</c:v>
                      </c:pt>
                      <c:pt idx="164">
                        <c:v>8.1999999999999815</c:v>
                      </c:pt>
                      <c:pt idx="165">
                        <c:v>8.2499999999999822</c:v>
                      </c:pt>
                      <c:pt idx="166">
                        <c:v>8.2999999999999829</c:v>
                      </c:pt>
                      <c:pt idx="167">
                        <c:v>8.3499999999999837</c:v>
                      </c:pt>
                      <c:pt idx="168">
                        <c:v>8.3999999999999844</c:v>
                      </c:pt>
                      <c:pt idx="169">
                        <c:v>8.4499999999999851</c:v>
                      </c:pt>
                      <c:pt idx="170">
                        <c:v>8.4999999999999858</c:v>
                      </c:pt>
                      <c:pt idx="171">
                        <c:v>8.5499999999999865</c:v>
                      </c:pt>
                      <c:pt idx="172">
                        <c:v>8.5999999999999872</c:v>
                      </c:pt>
                      <c:pt idx="173">
                        <c:v>8.6499999999999879</c:v>
                      </c:pt>
                      <c:pt idx="174">
                        <c:v>8.6999999999999886</c:v>
                      </c:pt>
                      <c:pt idx="175">
                        <c:v>8.7499999999999893</c:v>
                      </c:pt>
                      <c:pt idx="176">
                        <c:v>8.7999999999999901</c:v>
                      </c:pt>
                      <c:pt idx="177">
                        <c:v>8.8499999999999908</c:v>
                      </c:pt>
                      <c:pt idx="178">
                        <c:v>8.8999999999999915</c:v>
                      </c:pt>
                      <c:pt idx="179">
                        <c:v>8.9499999999999922</c:v>
                      </c:pt>
                      <c:pt idx="180">
                        <c:v>8.9999999999999929</c:v>
                      </c:pt>
                      <c:pt idx="181">
                        <c:v>9.0499999999999936</c:v>
                      </c:pt>
                      <c:pt idx="182">
                        <c:v>9.0999999999999943</c:v>
                      </c:pt>
                      <c:pt idx="183">
                        <c:v>9.149999999999995</c:v>
                      </c:pt>
                      <c:pt idx="184">
                        <c:v>9.1999999999999957</c:v>
                      </c:pt>
                      <c:pt idx="185">
                        <c:v>9.2499999999999964</c:v>
                      </c:pt>
                      <c:pt idx="186">
                        <c:v>9.2999999999999972</c:v>
                      </c:pt>
                      <c:pt idx="187">
                        <c:v>9.3499999999999979</c:v>
                      </c:pt>
                      <c:pt idx="188">
                        <c:v>9.3999999999999986</c:v>
                      </c:pt>
                      <c:pt idx="189">
                        <c:v>9.4499999999999993</c:v>
                      </c:pt>
                      <c:pt idx="190">
                        <c:v>9.5</c:v>
                      </c:pt>
                      <c:pt idx="191">
                        <c:v>9.5500000000000007</c:v>
                      </c:pt>
                      <c:pt idx="192">
                        <c:v>9.6000000000000014</c:v>
                      </c:pt>
                      <c:pt idx="193">
                        <c:v>9.6500000000000021</c:v>
                      </c:pt>
                      <c:pt idx="194">
                        <c:v>9.7000000000000028</c:v>
                      </c:pt>
                      <c:pt idx="195">
                        <c:v>9.7500000000000036</c:v>
                      </c:pt>
                      <c:pt idx="196">
                        <c:v>9.8000000000000043</c:v>
                      </c:pt>
                      <c:pt idx="197">
                        <c:v>9.850000000000005</c:v>
                      </c:pt>
                      <c:pt idx="198">
                        <c:v>9.9000000000000057</c:v>
                      </c:pt>
                      <c:pt idx="199">
                        <c:v>9.9500000000000064</c:v>
                      </c:pt>
                      <c:pt idx="200">
                        <c:v>10.000000000000007</c:v>
                      </c:pt>
                      <c:pt idx="201">
                        <c:v>10.050000000000008</c:v>
                      </c:pt>
                      <c:pt idx="202">
                        <c:v>10.100000000000009</c:v>
                      </c:pt>
                      <c:pt idx="203">
                        <c:v>10.150000000000009</c:v>
                      </c:pt>
                      <c:pt idx="204">
                        <c:v>10.20000000000001</c:v>
                      </c:pt>
                      <c:pt idx="205">
                        <c:v>10.250000000000011</c:v>
                      </c:pt>
                      <c:pt idx="206">
                        <c:v>10.300000000000011</c:v>
                      </c:pt>
                      <c:pt idx="207">
                        <c:v>10.350000000000012</c:v>
                      </c:pt>
                      <c:pt idx="208">
                        <c:v>10.400000000000013</c:v>
                      </c:pt>
                      <c:pt idx="209">
                        <c:v>10.450000000000014</c:v>
                      </c:pt>
                      <c:pt idx="210">
                        <c:v>10.500000000000014</c:v>
                      </c:pt>
                      <c:pt idx="211">
                        <c:v>10.550000000000015</c:v>
                      </c:pt>
                      <c:pt idx="212">
                        <c:v>10.600000000000016</c:v>
                      </c:pt>
                      <c:pt idx="213">
                        <c:v>10.650000000000016</c:v>
                      </c:pt>
                      <c:pt idx="214">
                        <c:v>10.700000000000017</c:v>
                      </c:pt>
                      <c:pt idx="215">
                        <c:v>10.750000000000018</c:v>
                      </c:pt>
                      <c:pt idx="216">
                        <c:v>10.800000000000018</c:v>
                      </c:pt>
                      <c:pt idx="217">
                        <c:v>10.850000000000019</c:v>
                      </c:pt>
                      <c:pt idx="218">
                        <c:v>10.90000000000002</c:v>
                      </c:pt>
                      <c:pt idx="219">
                        <c:v>10.950000000000021</c:v>
                      </c:pt>
                      <c:pt idx="220">
                        <c:v>11.000000000000021</c:v>
                      </c:pt>
                      <c:pt idx="221">
                        <c:v>11.050000000000022</c:v>
                      </c:pt>
                      <c:pt idx="222">
                        <c:v>11.100000000000023</c:v>
                      </c:pt>
                      <c:pt idx="223">
                        <c:v>11.150000000000023</c:v>
                      </c:pt>
                      <c:pt idx="224">
                        <c:v>11.200000000000024</c:v>
                      </c:pt>
                      <c:pt idx="225">
                        <c:v>11.250000000000025</c:v>
                      </c:pt>
                      <c:pt idx="226">
                        <c:v>11.300000000000026</c:v>
                      </c:pt>
                      <c:pt idx="227">
                        <c:v>11.350000000000026</c:v>
                      </c:pt>
                      <c:pt idx="228">
                        <c:v>11.400000000000027</c:v>
                      </c:pt>
                      <c:pt idx="229">
                        <c:v>11.450000000000028</c:v>
                      </c:pt>
                      <c:pt idx="230">
                        <c:v>11.500000000000028</c:v>
                      </c:pt>
                      <c:pt idx="231">
                        <c:v>11.550000000000029</c:v>
                      </c:pt>
                      <c:pt idx="232">
                        <c:v>11.60000000000003</c:v>
                      </c:pt>
                      <c:pt idx="233">
                        <c:v>11.650000000000031</c:v>
                      </c:pt>
                      <c:pt idx="234">
                        <c:v>11.700000000000031</c:v>
                      </c:pt>
                      <c:pt idx="235">
                        <c:v>11.750000000000032</c:v>
                      </c:pt>
                      <c:pt idx="236">
                        <c:v>11.800000000000033</c:v>
                      </c:pt>
                      <c:pt idx="237">
                        <c:v>11.850000000000033</c:v>
                      </c:pt>
                      <c:pt idx="238">
                        <c:v>11.900000000000034</c:v>
                      </c:pt>
                      <c:pt idx="239">
                        <c:v>11.950000000000035</c:v>
                      </c:pt>
                      <c:pt idx="240">
                        <c:v>12.000000000000036</c:v>
                      </c:pt>
                      <c:pt idx="241">
                        <c:v>12.050000000000036</c:v>
                      </c:pt>
                      <c:pt idx="242">
                        <c:v>12.100000000000037</c:v>
                      </c:pt>
                      <c:pt idx="243">
                        <c:v>12.150000000000038</c:v>
                      </c:pt>
                      <c:pt idx="244">
                        <c:v>12.200000000000038</c:v>
                      </c:pt>
                      <c:pt idx="245">
                        <c:v>12.250000000000039</c:v>
                      </c:pt>
                      <c:pt idx="246">
                        <c:v>12.30000000000004</c:v>
                      </c:pt>
                      <c:pt idx="247">
                        <c:v>12.350000000000041</c:v>
                      </c:pt>
                      <c:pt idx="248">
                        <c:v>12.400000000000041</c:v>
                      </c:pt>
                      <c:pt idx="249">
                        <c:v>12.450000000000042</c:v>
                      </c:pt>
                      <c:pt idx="250">
                        <c:v>12.500000000000043</c:v>
                      </c:pt>
                      <c:pt idx="251">
                        <c:v>12.550000000000043</c:v>
                      </c:pt>
                      <c:pt idx="252">
                        <c:v>12.600000000000044</c:v>
                      </c:pt>
                      <c:pt idx="253">
                        <c:v>12.650000000000045</c:v>
                      </c:pt>
                      <c:pt idx="254">
                        <c:v>12.700000000000045</c:v>
                      </c:pt>
                      <c:pt idx="255">
                        <c:v>12.750000000000046</c:v>
                      </c:pt>
                      <c:pt idx="256">
                        <c:v>12.800000000000047</c:v>
                      </c:pt>
                      <c:pt idx="257">
                        <c:v>12.850000000000048</c:v>
                      </c:pt>
                      <c:pt idx="258">
                        <c:v>12.900000000000048</c:v>
                      </c:pt>
                      <c:pt idx="259">
                        <c:v>12.950000000000049</c:v>
                      </c:pt>
                      <c:pt idx="260">
                        <c:v>13.00000000000005</c:v>
                      </c:pt>
                      <c:pt idx="261">
                        <c:v>13.05000000000005</c:v>
                      </c:pt>
                      <c:pt idx="262">
                        <c:v>13.100000000000051</c:v>
                      </c:pt>
                      <c:pt idx="263">
                        <c:v>13.150000000000052</c:v>
                      </c:pt>
                      <c:pt idx="264">
                        <c:v>13.200000000000053</c:v>
                      </c:pt>
                      <c:pt idx="265">
                        <c:v>13.250000000000053</c:v>
                      </c:pt>
                      <c:pt idx="266">
                        <c:v>13.300000000000054</c:v>
                      </c:pt>
                      <c:pt idx="267">
                        <c:v>13.350000000000055</c:v>
                      </c:pt>
                      <c:pt idx="268">
                        <c:v>13.400000000000055</c:v>
                      </c:pt>
                      <c:pt idx="269">
                        <c:v>13.450000000000056</c:v>
                      </c:pt>
                      <c:pt idx="270">
                        <c:v>13.500000000000057</c:v>
                      </c:pt>
                      <c:pt idx="271">
                        <c:v>13.550000000000058</c:v>
                      </c:pt>
                      <c:pt idx="272">
                        <c:v>13.600000000000058</c:v>
                      </c:pt>
                      <c:pt idx="273">
                        <c:v>13.650000000000059</c:v>
                      </c:pt>
                      <c:pt idx="274">
                        <c:v>13.70000000000006</c:v>
                      </c:pt>
                      <c:pt idx="275">
                        <c:v>13.75000000000006</c:v>
                      </c:pt>
                      <c:pt idx="276">
                        <c:v>13.800000000000061</c:v>
                      </c:pt>
                      <c:pt idx="277">
                        <c:v>13.850000000000062</c:v>
                      </c:pt>
                      <c:pt idx="278">
                        <c:v>13.900000000000063</c:v>
                      </c:pt>
                      <c:pt idx="279">
                        <c:v>13.950000000000063</c:v>
                      </c:pt>
                      <c:pt idx="280">
                        <c:v>14.000000000000064</c:v>
                      </c:pt>
                      <c:pt idx="281">
                        <c:v>14.050000000000065</c:v>
                      </c:pt>
                      <c:pt idx="282">
                        <c:v>14.100000000000065</c:v>
                      </c:pt>
                      <c:pt idx="283">
                        <c:v>14.150000000000066</c:v>
                      </c:pt>
                      <c:pt idx="284">
                        <c:v>14.200000000000067</c:v>
                      </c:pt>
                      <c:pt idx="285">
                        <c:v>14.250000000000068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amortiguado'!$I$10:$I$295</c15:sqref>
                        </c15:formulaRef>
                      </c:ext>
                    </c:extLst>
                    <c:numCache>
                      <c:formatCode>0.0000</c:formatCode>
                      <c:ptCount val="286"/>
                      <c:pt idx="0">
                        <c:v>-171.46434500712351</c:v>
                      </c:pt>
                      <c:pt idx="1">
                        <c:v>-171.44634219606189</c:v>
                      </c:pt>
                      <c:pt idx="2">
                        <c:v>-171.42834127519617</c:v>
                      </c:pt>
                      <c:pt idx="3">
                        <c:v>-171.41034224432795</c:v>
                      </c:pt>
                      <c:pt idx="4">
                        <c:v>-171.39234510325875</c:v>
                      </c:pt>
                      <c:pt idx="5">
                        <c:v>-171.37434985179013</c:v>
                      </c:pt>
                      <c:pt idx="6">
                        <c:v>-171.35635648972374</c:v>
                      </c:pt>
                      <c:pt idx="7">
                        <c:v>-171.33836501686116</c:v>
                      </c:pt>
                      <c:pt idx="8">
                        <c:v>-171.32037543300407</c:v>
                      </c:pt>
                      <c:pt idx="9">
                        <c:v>-171.30238773795412</c:v>
                      </c:pt>
                      <c:pt idx="10">
                        <c:v>-171.284401931513</c:v>
                      </c:pt>
                      <c:pt idx="11">
                        <c:v>-171.26641801348242</c:v>
                      </c:pt>
                      <c:pt idx="12">
                        <c:v>-171.24843598366408</c:v>
                      </c:pt>
                      <c:pt idx="13">
                        <c:v>-171.23045584185977</c:v>
                      </c:pt>
                      <c:pt idx="14">
                        <c:v>-171.21247758787123</c:v>
                      </c:pt>
                      <c:pt idx="15">
                        <c:v>-171.19450122150025</c:v>
                      </c:pt>
                      <c:pt idx="16">
                        <c:v>-171.17652674254865</c:v>
                      </c:pt>
                      <c:pt idx="17">
                        <c:v>-171.15855415081825</c:v>
                      </c:pt>
                      <c:pt idx="18">
                        <c:v>-171.14058344611092</c:v>
                      </c:pt>
                      <c:pt idx="19">
                        <c:v>-171.12261462822852</c:v>
                      </c:pt>
                      <c:pt idx="20">
                        <c:v>-171.10464769697296</c:v>
                      </c:pt>
                      <c:pt idx="21">
                        <c:v>-171.08668265214615</c:v>
                      </c:pt>
                      <c:pt idx="22">
                        <c:v>-171.06871949354999</c:v>
                      </c:pt>
                      <c:pt idx="23">
                        <c:v>-171.05075822098649</c:v>
                      </c:pt>
                      <c:pt idx="24">
                        <c:v>-171.03279883425759</c:v>
                      </c:pt>
                      <c:pt idx="25">
                        <c:v>-171.01484133316529</c:v>
                      </c:pt>
                      <c:pt idx="26">
                        <c:v>-170.99688571751162</c:v>
                      </c:pt>
                      <c:pt idx="27">
                        <c:v>-170.97893198709863</c:v>
                      </c:pt>
                      <c:pt idx="28">
                        <c:v>-170.96098014172836</c:v>
                      </c:pt>
                      <c:pt idx="29">
                        <c:v>-170.94303018120289</c:v>
                      </c:pt>
                      <c:pt idx="30">
                        <c:v>-170.92508210532435</c:v>
                      </c:pt>
                      <c:pt idx="31">
                        <c:v>-170.90713591389482</c:v>
                      </c:pt>
                      <c:pt idx="32">
                        <c:v>-170.88919160671648</c:v>
                      </c:pt>
                      <c:pt idx="33">
                        <c:v>-170.87124918359146</c:v>
                      </c:pt>
                      <c:pt idx="34">
                        <c:v>-170.853308644322</c:v>
                      </c:pt>
                      <c:pt idx="35">
                        <c:v>-170.83536998871023</c:v>
                      </c:pt>
                      <c:pt idx="36">
                        <c:v>-170.81743321655844</c:v>
                      </c:pt>
                      <c:pt idx="37">
                        <c:v>-170.79949832766886</c:v>
                      </c:pt>
                      <c:pt idx="38">
                        <c:v>-170.78156532184371</c:v>
                      </c:pt>
                      <c:pt idx="39">
                        <c:v>-170.76363419888537</c:v>
                      </c:pt>
                      <c:pt idx="40">
                        <c:v>-170.74570495859606</c:v>
                      </c:pt>
                      <c:pt idx="41">
                        <c:v>-170.72777760077815</c:v>
                      </c:pt>
                      <c:pt idx="42">
                        <c:v>-170.70985212523402</c:v>
                      </c:pt>
                      <c:pt idx="43">
                        <c:v>-170.691928531766</c:v>
                      </c:pt>
                      <c:pt idx="44">
                        <c:v>-170.67400682017649</c:v>
                      </c:pt>
                      <c:pt idx="45">
                        <c:v>-170.65608699026791</c:v>
                      </c:pt>
                      <c:pt idx="46">
                        <c:v>-170.63816904184267</c:v>
                      </c:pt>
                      <c:pt idx="47">
                        <c:v>-170.62025297470325</c:v>
                      </c:pt>
                      <c:pt idx="48">
                        <c:v>-170.60233878865213</c:v>
                      </c:pt>
                      <c:pt idx="49">
                        <c:v>-170.58442648349182</c:v>
                      </c:pt>
                      <c:pt idx="50">
                        <c:v>-170.56651605902479</c:v>
                      </c:pt>
                      <c:pt idx="51">
                        <c:v>-170.54860751505362</c:v>
                      </c:pt>
                      <c:pt idx="52">
                        <c:v>-170.53070085138083</c:v>
                      </c:pt>
                      <c:pt idx="53">
                        <c:v>-170.51279606780901</c:v>
                      </c:pt>
                      <c:pt idx="54">
                        <c:v>-170.49489316414076</c:v>
                      </c:pt>
                      <c:pt idx="55">
                        <c:v>-170.47699214017874</c:v>
                      </c:pt>
                      <c:pt idx="56">
                        <c:v>-170.45909299572557</c:v>
                      </c:pt>
                      <c:pt idx="57">
                        <c:v>-170.44119573058387</c:v>
                      </c:pt>
                      <c:pt idx="58">
                        <c:v>-170.42330034455637</c:v>
                      </c:pt>
                      <c:pt idx="59">
                        <c:v>-170.40540683744575</c:v>
                      </c:pt>
                      <c:pt idx="60">
                        <c:v>-170.38751520905475</c:v>
                      </c:pt>
                      <c:pt idx="61">
                        <c:v>-170.36962545918612</c:v>
                      </c:pt>
                      <c:pt idx="62">
                        <c:v>-170.35173758764259</c:v>
                      </c:pt>
                      <c:pt idx="63">
                        <c:v>-170.33385159422696</c:v>
                      </c:pt>
                      <c:pt idx="64">
                        <c:v>-170.31596747874207</c:v>
                      </c:pt>
                      <c:pt idx="65">
                        <c:v>-170.2980852409907</c:v>
                      </c:pt>
                      <c:pt idx="66">
                        <c:v>-170.28020488077573</c:v>
                      </c:pt>
                      <c:pt idx="67">
                        <c:v>-170.26232639790004</c:v>
                      </c:pt>
                      <c:pt idx="68">
                        <c:v>-170.24444979216648</c:v>
                      </c:pt>
                      <c:pt idx="69">
                        <c:v>-170.22657506337799</c:v>
                      </c:pt>
                      <c:pt idx="70">
                        <c:v>-170.20870221133751</c:v>
                      </c:pt>
                      <c:pt idx="71">
                        <c:v>-170.19083123584792</c:v>
                      </c:pt>
                      <c:pt idx="72">
                        <c:v>-170.1729621367123</c:v>
                      </c:pt>
                      <c:pt idx="73">
                        <c:v>-170.15509491373356</c:v>
                      </c:pt>
                      <c:pt idx="74">
                        <c:v>-170.13722956671475</c:v>
                      </c:pt>
                      <c:pt idx="75">
                        <c:v>-170.1193660954589</c:v>
                      </c:pt>
                      <c:pt idx="76">
                        <c:v>-170.10150449976908</c:v>
                      </c:pt>
                      <c:pt idx="77">
                        <c:v>-170.08364477944832</c:v>
                      </c:pt>
                      <c:pt idx="78">
                        <c:v>-170.06578693429972</c:v>
                      </c:pt>
                      <c:pt idx="79">
                        <c:v>-170.04793096412646</c:v>
                      </c:pt>
                      <c:pt idx="80">
                        <c:v>-170.03007686873164</c:v>
                      </c:pt>
                      <c:pt idx="81">
                        <c:v>-170.01222464791843</c:v>
                      </c:pt>
                      <c:pt idx="82">
                        <c:v>-169.99437430148998</c:v>
                      </c:pt>
                      <c:pt idx="83">
                        <c:v>-169.97652582924951</c:v>
                      </c:pt>
                      <c:pt idx="84">
                        <c:v>-169.95867923100027</c:v>
                      </c:pt>
                      <c:pt idx="85">
                        <c:v>-169.94083450654543</c:v>
                      </c:pt>
                      <c:pt idx="86">
                        <c:v>-169.92299165568829</c:v>
                      </c:pt>
                      <c:pt idx="87">
                        <c:v>-169.90515067823216</c:v>
                      </c:pt>
                      <c:pt idx="88">
                        <c:v>-169.88731157398033</c:v>
                      </c:pt>
                      <c:pt idx="89">
                        <c:v>-169.86947434273608</c:v>
                      </c:pt>
                      <c:pt idx="90">
                        <c:v>-169.85163898430281</c:v>
                      </c:pt>
                      <c:pt idx="91">
                        <c:v>-169.83380549848383</c:v>
                      </c:pt>
                      <c:pt idx="92">
                        <c:v>-169.81597388508257</c:v>
                      </c:pt>
                      <c:pt idx="93">
                        <c:v>-169.79814414390245</c:v>
                      </c:pt>
                      <c:pt idx="94">
                        <c:v>-169.78031627474684</c:v>
                      </c:pt>
                      <c:pt idx="95">
                        <c:v>-169.76249027741923</c:v>
                      </c:pt>
                      <c:pt idx="96">
                        <c:v>-169.74466615172307</c:v>
                      </c:pt>
                      <c:pt idx="97">
                        <c:v>-169.72684389746186</c:v>
                      </c:pt>
                      <c:pt idx="98">
                        <c:v>-169.70902351443911</c:v>
                      </c:pt>
                      <c:pt idx="99">
                        <c:v>-169.69120500245836</c:v>
                      </c:pt>
                      <c:pt idx="100">
                        <c:v>-169.67338836132313</c:v>
                      </c:pt>
                      <c:pt idx="101">
                        <c:v>-169.65557359083701</c:v>
                      </c:pt>
                      <c:pt idx="102">
                        <c:v>-169.63776069080356</c:v>
                      </c:pt>
                      <c:pt idx="103">
                        <c:v>-169.61994966102648</c:v>
                      </c:pt>
                      <c:pt idx="104">
                        <c:v>-169.60214050130932</c:v>
                      </c:pt>
                      <c:pt idx="105">
                        <c:v>-169.58433321145574</c:v>
                      </c:pt>
                      <c:pt idx="106">
                        <c:v>-169.56652779126946</c:v>
                      </c:pt>
                      <c:pt idx="107">
                        <c:v>-169.54872424055415</c:v>
                      </c:pt>
                      <c:pt idx="108">
                        <c:v>-169.53092255911352</c:v>
                      </c:pt>
                      <c:pt idx="109">
                        <c:v>-169.51312274675132</c:v>
                      </c:pt>
                      <c:pt idx="110">
                        <c:v>-169.4953248032713</c:v>
                      </c:pt>
                      <c:pt idx="111">
                        <c:v>-169.47752872847724</c:v>
                      </c:pt>
                      <c:pt idx="112">
                        <c:v>-169.45973452217291</c:v>
                      </c:pt>
                      <c:pt idx="113">
                        <c:v>-169.44194218416217</c:v>
                      </c:pt>
                      <c:pt idx="114">
                        <c:v>-169.42415171424886</c:v>
                      </c:pt>
                      <c:pt idx="115">
                        <c:v>-169.40636311223682</c:v>
                      </c:pt>
                      <c:pt idx="116">
                        <c:v>-169.38857637792992</c:v>
                      </c:pt>
                      <c:pt idx="117">
                        <c:v>-169.3707915111321</c:v>
                      </c:pt>
                      <c:pt idx="118">
                        <c:v>-169.35300851164723</c:v>
                      </c:pt>
                      <c:pt idx="119">
                        <c:v>-169.3352273792793</c:v>
                      </c:pt>
                      <c:pt idx="120">
                        <c:v>-169.31744811383223</c:v>
                      </c:pt>
                      <c:pt idx="121">
                        <c:v>-169.29967071511007</c:v>
                      </c:pt>
                      <c:pt idx="122">
                        <c:v>-169.28189518291674</c:v>
                      </c:pt>
                      <c:pt idx="123">
                        <c:v>-169.26412151705631</c:v>
                      </c:pt>
                      <c:pt idx="124">
                        <c:v>-169.24634971733283</c:v>
                      </c:pt>
                      <c:pt idx="125">
                        <c:v>-169.22857978355037</c:v>
                      </c:pt>
                      <c:pt idx="126">
                        <c:v>-169.21081171551299</c:v>
                      </c:pt>
                      <c:pt idx="127">
                        <c:v>-169.1930455130248</c:v>
                      </c:pt>
                      <c:pt idx="128">
                        <c:v>-169.17528117588998</c:v>
                      </c:pt>
                      <c:pt idx="129">
                        <c:v>-169.15751870391261</c:v>
                      </c:pt>
                      <c:pt idx="130">
                        <c:v>-169.13975809689688</c:v>
                      </c:pt>
                      <c:pt idx="131">
                        <c:v>-169.12199935464699</c:v>
                      </c:pt>
                      <c:pt idx="132">
                        <c:v>-169.10424247696713</c:v>
                      </c:pt>
                      <c:pt idx="133">
                        <c:v>-169.08648746366157</c:v>
                      </c:pt>
                      <c:pt idx="134">
                        <c:v>-169.06873431453451</c:v>
                      </c:pt>
                      <c:pt idx="135">
                        <c:v>-169.05098302939027</c:v>
                      </c:pt>
                      <c:pt idx="136">
                        <c:v>-169.03323360803313</c:v>
                      </c:pt>
                      <c:pt idx="137">
                        <c:v>-169.01548605026738</c:v>
                      </c:pt>
                      <c:pt idx="138">
                        <c:v>-168.99774035589735</c:v>
                      </c:pt>
                      <c:pt idx="139">
                        <c:v>-168.9799965247274</c:v>
                      </c:pt>
                      <c:pt idx="140">
                        <c:v>-168.96225455656196</c:v>
                      </c:pt>
                      <c:pt idx="141">
                        <c:v>-168.94451445120535</c:v>
                      </c:pt>
                      <c:pt idx="142">
                        <c:v>-168.926776208462</c:v>
                      </c:pt>
                      <c:pt idx="143">
                        <c:v>-168.90903982813637</c:v>
                      </c:pt>
                      <c:pt idx="144">
                        <c:v>-168.89130531003292</c:v>
                      </c:pt>
                      <c:pt idx="145">
                        <c:v>-168.8735726539561</c:v>
                      </c:pt>
                      <c:pt idx="146">
                        <c:v>-168.85584185971041</c:v>
                      </c:pt>
                      <c:pt idx="147">
                        <c:v>-168.83811292710041</c:v>
                      </c:pt>
                      <c:pt idx="148">
                        <c:v>-168.8203858559306</c:v>
                      </c:pt>
                      <c:pt idx="149">
                        <c:v>-168.80266064600551</c:v>
                      </c:pt>
                      <c:pt idx="150">
                        <c:v>-168.78493729712977</c:v>
                      </c:pt>
                      <c:pt idx="151">
                        <c:v>-168.767215809108</c:v>
                      </c:pt>
                      <c:pt idx="152">
                        <c:v>-168.74949618174475</c:v>
                      </c:pt>
                      <c:pt idx="153">
                        <c:v>-168.73177841484471</c:v>
                      </c:pt>
                      <c:pt idx="154">
                        <c:v>-168.71406250821252</c:v>
                      </c:pt>
                      <c:pt idx="155">
                        <c:v>-168.69634846165289</c:v>
                      </c:pt>
                      <c:pt idx="156">
                        <c:v>-168.67863627497047</c:v>
                      </c:pt>
                      <c:pt idx="157">
                        <c:v>-168.66092594797004</c:v>
                      </c:pt>
                      <c:pt idx="158">
                        <c:v>-168.64321748045631</c:v>
                      </c:pt>
                      <c:pt idx="159">
                        <c:v>-168.62551087223409</c:v>
                      </c:pt>
                      <c:pt idx="160">
                        <c:v>-168.60780612310811</c:v>
                      </c:pt>
                      <c:pt idx="161">
                        <c:v>-168.59010323288317</c:v>
                      </c:pt>
                      <c:pt idx="162">
                        <c:v>-168.57240220136413</c:v>
                      </c:pt>
                      <c:pt idx="163">
                        <c:v>-168.55470302835582</c:v>
                      </c:pt>
                      <c:pt idx="164">
                        <c:v>-168.53700571366312</c:v>
                      </c:pt>
                      <c:pt idx="165">
                        <c:v>-168.51931025709092</c:v>
                      </c:pt>
                      <c:pt idx="166">
                        <c:v>-168.50161665844414</c:v>
                      </c:pt>
                      <c:pt idx="167">
                        <c:v>-168.48392491752764</c:v>
                      </c:pt>
                      <c:pt idx="168">
                        <c:v>-168.46623503414642</c:v>
                      </c:pt>
                      <c:pt idx="169">
                        <c:v>-168.44854700810544</c:v>
                      </c:pt>
                      <c:pt idx="170">
                        <c:v>-168.43086083920971</c:v>
                      </c:pt>
                      <c:pt idx="171">
                        <c:v>-168.41317652726423</c:v>
                      </c:pt>
                      <c:pt idx="172">
                        <c:v>-168.395494072074</c:v>
                      </c:pt>
                      <c:pt idx="173">
                        <c:v>-168.37781347344409</c:v>
                      </c:pt>
                      <c:pt idx="174">
                        <c:v>-168.36013473117961</c:v>
                      </c:pt>
                      <c:pt idx="175">
                        <c:v>-168.34245784508559</c:v>
                      </c:pt>
                      <c:pt idx="176">
                        <c:v>-168.32478281496716</c:v>
                      </c:pt>
                      <c:pt idx="177">
                        <c:v>-168.30710964062951</c:v>
                      </c:pt>
                      <c:pt idx="178">
                        <c:v>-168.2894383218777</c:v>
                      </c:pt>
                      <c:pt idx="179">
                        <c:v>-168.27176885851696</c:v>
                      </c:pt>
                      <c:pt idx="180">
                        <c:v>-168.25410125035248</c:v>
                      </c:pt>
                      <c:pt idx="181">
                        <c:v>-168.23643549718946</c:v>
                      </c:pt>
                      <c:pt idx="182">
                        <c:v>-168.21877159883314</c:v>
                      </c:pt>
                      <c:pt idx="183">
                        <c:v>-168.20110955508881</c:v>
                      </c:pt>
                      <c:pt idx="184">
                        <c:v>-168.18344936576167</c:v>
                      </c:pt>
                      <c:pt idx="185">
                        <c:v>-168.16579103065709</c:v>
                      </c:pt>
                      <c:pt idx="186">
                        <c:v>-168.14813454958033</c:v>
                      </c:pt>
                      <c:pt idx="187">
                        <c:v>-168.1304799223368</c:v>
                      </c:pt>
                      <c:pt idx="188">
                        <c:v>-168.11282714873178</c:v>
                      </c:pt>
                      <c:pt idx="189">
                        <c:v>-168.09517622857066</c:v>
                      </c:pt>
                      <c:pt idx="190">
                        <c:v>-168.07752716165894</c:v>
                      </c:pt>
                      <c:pt idx="191">
                        <c:v>-168.05987994780187</c:v>
                      </c:pt>
                      <c:pt idx="192">
                        <c:v>-168.04223458680502</c:v>
                      </c:pt>
                      <c:pt idx="193">
                        <c:v>-168.0245910784738</c:v>
                      </c:pt>
                      <c:pt idx="194">
                        <c:v>-168.0069494226137</c:v>
                      </c:pt>
                      <c:pt idx="195">
                        <c:v>-167.98930961903022</c:v>
                      </c:pt>
                      <c:pt idx="196">
                        <c:v>-167.97167166752888</c:v>
                      </c:pt>
                      <c:pt idx="197">
                        <c:v>-167.95403556791521</c:v>
                      </c:pt>
                      <c:pt idx="198">
                        <c:v>-167.93640131999481</c:v>
                      </c:pt>
                      <c:pt idx="199">
                        <c:v>-167.91876892357323</c:v>
                      </c:pt>
                      <c:pt idx="200">
                        <c:v>-167.90113837845607</c:v>
                      </c:pt>
                      <c:pt idx="201">
                        <c:v>-167.88350968444897</c:v>
                      </c:pt>
                      <c:pt idx="202">
                        <c:v>-167.86588284135755</c:v>
                      </c:pt>
                      <c:pt idx="203">
                        <c:v>-167.84825784898752</c:v>
                      </c:pt>
                      <c:pt idx="204">
                        <c:v>-167.8306347071445</c:v>
                      </c:pt>
                      <c:pt idx="205">
                        <c:v>-167.81301341563426</c:v>
                      </c:pt>
                      <c:pt idx="206">
                        <c:v>-167.79539397426245</c:v>
                      </c:pt>
                      <c:pt idx="207">
                        <c:v>-167.7777763828349</c:v>
                      </c:pt>
                      <c:pt idx="208">
                        <c:v>-167.76016064115731</c:v>
                      </c:pt>
                      <c:pt idx="209">
                        <c:v>-167.74254674903551</c:v>
                      </c:pt>
                      <c:pt idx="210">
                        <c:v>-167.72493470627529</c:v>
                      </c:pt>
                      <c:pt idx="211">
                        <c:v>-167.70732451268248</c:v>
                      </c:pt>
                      <c:pt idx="212">
                        <c:v>-167.68971616806292</c:v>
                      </c:pt>
                      <c:pt idx="213">
                        <c:v>-167.67210967222246</c:v>
                      </c:pt>
                      <c:pt idx="214">
                        <c:v>-167.65450502496705</c:v>
                      </c:pt>
                      <c:pt idx="215">
                        <c:v>-167.63690222610253</c:v>
                      </c:pt>
                      <c:pt idx="216">
                        <c:v>-167.61930127543488</c:v>
                      </c:pt>
                      <c:pt idx="217">
                        <c:v>-167.60170217277002</c:v>
                      </c:pt>
                      <c:pt idx="218">
                        <c:v>-167.58410491791392</c:v>
                      </c:pt>
                      <c:pt idx="219">
                        <c:v>-167.56650951067257</c:v>
                      </c:pt>
                      <c:pt idx="220">
                        <c:v>-167.54891595085201</c:v>
                      </c:pt>
                      <c:pt idx="221">
                        <c:v>-167.53132423825826</c:v>
                      </c:pt>
                      <c:pt idx="222">
                        <c:v>-167.51373437269734</c:v>
                      </c:pt>
                      <c:pt idx="223">
                        <c:v>-167.49614635397535</c:v>
                      </c:pt>
                      <c:pt idx="224">
                        <c:v>-167.47856018189836</c:v>
                      </c:pt>
                      <c:pt idx="225">
                        <c:v>-167.46097585627251</c:v>
                      </c:pt>
                      <c:pt idx="226">
                        <c:v>-167.44339337690394</c:v>
                      </c:pt>
                      <c:pt idx="227">
                        <c:v>-167.42581274359878</c:v>
                      </c:pt>
                      <c:pt idx="228">
                        <c:v>-167.40823395616317</c:v>
                      </c:pt>
                      <c:pt idx="229">
                        <c:v>-167.39065701440336</c:v>
                      </c:pt>
                      <c:pt idx="230">
                        <c:v>-167.37308191812556</c:v>
                      </c:pt>
                      <c:pt idx="231">
                        <c:v>-167.35550866713598</c:v>
                      </c:pt>
                      <c:pt idx="232">
                        <c:v>-167.33793726124088</c:v>
                      </c:pt>
                      <c:pt idx="233">
                        <c:v>-167.32036770024655</c:v>
                      </c:pt>
                      <c:pt idx="234">
                        <c:v>-167.30279998395926</c:v>
                      </c:pt>
                      <c:pt idx="235">
                        <c:v>-167.28523411218535</c:v>
                      </c:pt>
                      <c:pt idx="236">
                        <c:v>-167.26767008473115</c:v>
                      </c:pt>
                      <c:pt idx="237">
                        <c:v>-167.25010790140303</c:v>
                      </c:pt>
                      <c:pt idx="238">
                        <c:v>-167.23254756200731</c:v>
                      </c:pt>
                      <c:pt idx="239">
                        <c:v>-167.21498906635046</c:v>
                      </c:pt>
                      <c:pt idx="240">
                        <c:v>-167.19743241423888</c:v>
                      </c:pt>
                      <c:pt idx="241">
                        <c:v>-167.17987760547896</c:v>
                      </c:pt>
                      <c:pt idx="242">
                        <c:v>-167.1623246398772</c:v>
                      </c:pt>
                      <c:pt idx="243">
                        <c:v>-167.14477351724008</c:v>
                      </c:pt>
                      <c:pt idx="244">
                        <c:v>-167.12722423737407</c:v>
                      </c:pt>
                      <c:pt idx="245">
                        <c:v>-167.10967680008574</c:v>
                      </c:pt>
                      <c:pt idx="246">
                        <c:v>-167.0921312051816</c:v>
                      </c:pt>
                      <c:pt idx="247">
                        <c:v>-167.07458745246817</c:v>
                      </c:pt>
                      <c:pt idx="248">
                        <c:v>-167.0570455417521</c:v>
                      </c:pt>
                      <c:pt idx="249">
                        <c:v>-167.03950547283992</c:v>
                      </c:pt>
                      <c:pt idx="250">
                        <c:v>-167.02196724553835</c:v>
                      </c:pt>
                      <c:pt idx="251">
                        <c:v>-167.00443085965392</c:v>
                      </c:pt>
                      <c:pt idx="252">
                        <c:v>-166.98689631499337</c:v>
                      </c:pt>
                      <c:pt idx="253">
                        <c:v>-166.96936361136335</c:v>
                      </c:pt>
                      <c:pt idx="254">
                        <c:v>-166.95183274857055</c:v>
                      </c:pt>
                      <c:pt idx="255">
                        <c:v>-166.93430372642172</c:v>
                      </c:pt>
                      <c:pt idx="256">
                        <c:v>-166.9167765447236</c:v>
                      </c:pt>
                      <c:pt idx="257">
                        <c:v>-166.89925120328292</c:v>
                      </c:pt>
                      <c:pt idx="258">
                        <c:v>-166.8817277019065</c:v>
                      </c:pt>
                      <c:pt idx="259">
                        <c:v>-166.86420604040111</c:v>
                      </c:pt>
                      <c:pt idx="260">
                        <c:v>-166.84668621857361</c:v>
                      </c:pt>
                      <c:pt idx="261">
                        <c:v>-166.82916823623086</c:v>
                      </c:pt>
                      <c:pt idx="262">
                        <c:v>-166.81165209317965</c:v>
                      </c:pt>
                      <c:pt idx="263">
                        <c:v>-166.79413778922691</c:v>
                      </c:pt>
                      <c:pt idx="264">
                        <c:v>-166.77662532417955</c:v>
                      </c:pt>
                      <c:pt idx="265">
                        <c:v>-166.75911469784447</c:v>
                      </c:pt>
                      <c:pt idx="266">
                        <c:v>-166.74160591002865</c:v>
                      </c:pt>
                      <c:pt idx="267">
                        <c:v>-166.72409896053901</c:v>
                      </c:pt>
                      <c:pt idx="268">
                        <c:v>-166.70659384918261</c:v>
                      </c:pt>
                      <c:pt idx="269">
                        <c:v>-166.68909057576636</c:v>
                      </c:pt>
                      <c:pt idx="270">
                        <c:v>-166.67158914009735</c:v>
                      </c:pt>
                      <c:pt idx="271">
                        <c:v>-166.65408954198264</c:v>
                      </c:pt>
                      <c:pt idx="272">
                        <c:v>-166.63659178122924</c:v>
                      </c:pt>
                      <c:pt idx="273">
                        <c:v>-166.61909585764428</c:v>
                      </c:pt>
                      <c:pt idx="274">
                        <c:v>-166.60160177103484</c:v>
                      </c:pt>
                      <c:pt idx="275">
                        <c:v>-166.58410952120806</c:v>
                      </c:pt>
                      <c:pt idx="276">
                        <c:v>-166.56661910797109</c:v>
                      </c:pt>
                      <c:pt idx="277">
                        <c:v>-166.54913053113111</c:v>
                      </c:pt>
                      <c:pt idx="278">
                        <c:v>-166.53164379049531</c:v>
                      </c:pt>
                      <c:pt idx="279">
                        <c:v>-166.51415888587087</c:v>
                      </c:pt>
                      <c:pt idx="280">
                        <c:v>-166.49667581706501</c:v>
                      </c:pt>
                      <c:pt idx="281">
                        <c:v>-166.47919458388503</c:v>
                      </c:pt>
                      <c:pt idx="282">
                        <c:v>-166.46171518613815</c:v>
                      </c:pt>
                      <c:pt idx="283">
                        <c:v>-166.44423762363169</c:v>
                      </c:pt>
                      <c:pt idx="284">
                        <c:v>-166.42676189617296</c:v>
                      </c:pt>
                      <c:pt idx="285">
                        <c:v>-166.40928800356929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29C-4AE8-A9D7-A9907EC63AD1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amortiguado'!$F$9</c15:sqref>
                        </c15:formulaRef>
                      </c:ext>
                    </c:extLst>
                    <c:strCache>
                      <c:ptCount val="1"/>
                      <c:pt idx="0">
                        <c:v>Envolvente positiva B1 B1exp(-a*t)</c:v>
                      </c:pt>
                    </c:strCache>
                  </c:strRef>
                </c:tx>
                <c:spPr>
                  <a:ln w="28575" cap="rnd">
                    <a:solidFill>
                      <a:srgbClr val="ED7D31">
                        <a:lumMod val="60000"/>
                        <a:lumOff val="40000"/>
                      </a:srgb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amortiguado'!$B$10:$B$295</c15:sqref>
                        </c15:formulaRef>
                      </c:ext>
                    </c:extLst>
                    <c:numCache>
                      <c:formatCode>0.000</c:formatCode>
                      <c:ptCount val="286"/>
                      <c:pt idx="0">
                        <c:v>0</c:v>
                      </c:pt>
                      <c:pt idx="1">
                        <c:v>0.05</c:v>
                      </c:pt>
                      <c:pt idx="2">
                        <c:v>0.1</c:v>
                      </c:pt>
                      <c:pt idx="3">
                        <c:v>0.15000000000000002</c:v>
                      </c:pt>
                      <c:pt idx="4">
                        <c:v>0.2</c:v>
                      </c:pt>
                      <c:pt idx="5">
                        <c:v>0.25</c:v>
                      </c:pt>
                      <c:pt idx="6">
                        <c:v>0.3</c:v>
                      </c:pt>
                      <c:pt idx="7">
                        <c:v>0.35</c:v>
                      </c:pt>
                      <c:pt idx="8">
                        <c:v>0.39999999999999997</c:v>
                      </c:pt>
                      <c:pt idx="9">
                        <c:v>0.44999999999999996</c:v>
                      </c:pt>
                      <c:pt idx="10">
                        <c:v>0.49999999999999994</c:v>
                      </c:pt>
                      <c:pt idx="11">
                        <c:v>0.54999999999999993</c:v>
                      </c:pt>
                      <c:pt idx="12">
                        <c:v>0.6</c:v>
                      </c:pt>
                      <c:pt idx="13">
                        <c:v>0.65</c:v>
                      </c:pt>
                      <c:pt idx="14">
                        <c:v>0.70000000000000007</c:v>
                      </c:pt>
                      <c:pt idx="15">
                        <c:v>0.75000000000000011</c:v>
                      </c:pt>
                      <c:pt idx="16">
                        <c:v>0.80000000000000016</c:v>
                      </c:pt>
                      <c:pt idx="17">
                        <c:v>0.8500000000000002</c:v>
                      </c:pt>
                      <c:pt idx="18">
                        <c:v>0.90000000000000024</c:v>
                      </c:pt>
                      <c:pt idx="19">
                        <c:v>0.95000000000000029</c:v>
                      </c:pt>
                      <c:pt idx="20">
                        <c:v>1.0000000000000002</c:v>
                      </c:pt>
                      <c:pt idx="21">
                        <c:v>1.0500000000000003</c:v>
                      </c:pt>
                      <c:pt idx="22">
                        <c:v>1.1000000000000003</c:v>
                      </c:pt>
                      <c:pt idx="23">
                        <c:v>1.1500000000000004</c:v>
                      </c:pt>
                      <c:pt idx="24">
                        <c:v>1.2000000000000004</c:v>
                      </c:pt>
                      <c:pt idx="25">
                        <c:v>1.2500000000000004</c:v>
                      </c:pt>
                      <c:pt idx="26">
                        <c:v>1.3000000000000005</c:v>
                      </c:pt>
                      <c:pt idx="27">
                        <c:v>1.3500000000000005</c:v>
                      </c:pt>
                      <c:pt idx="28">
                        <c:v>1.4000000000000006</c:v>
                      </c:pt>
                      <c:pt idx="29">
                        <c:v>1.4500000000000006</c:v>
                      </c:pt>
                      <c:pt idx="30">
                        <c:v>1.5000000000000007</c:v>
                      </c:pt>
                      <c:pt idx="31">
                        <c:v>1.5500000000000007</c:v>
                      </c:pt>
                      <c:pt idx="32">
                        <c:v>1.6000000000000008</c:v>
                      </c:pt>
                      <c:pt idx="33">
                        <c:v>1.6500000000000008</c:v>
                      </c:pt>
                      <c:pt idx="34">
                        <c:v>1.7000000000000008</c:v>
                      </c:pt>
                      <c:pt idx="35">
                        <c:v>1.7500000000000009</c:v>
                      </c:pt>
                      <c:pt idx="36">
                        <c:v>1.8000000000000009</c:v>
                      </c:pt>
                      <c:pt idx="37">
                        <c:v>1.850000000000001</c:v>
                      </c:pt>
                      <c:pt idx="38">
                        <c:v>1.900000000000001</c:v>
                      </c:pt>
                      <c:pt idx="39">
                        <c:v>1.9500000000000011</c:v>
                      </c:pt>
                      <c:pt idx="40">
                        <c:v>2.0000000000000009</c:v>
                      </c:pt>
                      <c:pt idx="41">
                        <c:v>2.0500000000000007</c:v>
                      </c:pt>
                      <c:pt idx="42">
                        <c:v>2.1000000000000005</c:v>
                      </c:pt>
                      <c:pt idx="43">
                        <c:v>2.1500000000000004</c:v>
                      </c:pt>
                      <c:pt idx="44">
                        <c:v>2.2000000000000002</c:v>
                      </c:pt>
                      <c:pt idx="45">
                        <c:v>2.25</c:v>
                      </c:pt>
                      <c:pt idx="46">
                        <c:v>2.2999999999999998</c:v>
                      </c:pt>
                      <c:pt idx="47">
                        <c:v>2.3499999999999996</c:v>
                      </c:pt>
                      <c:pt idx="48">
                        <c:v>2.3999999999999995</c:v>
                      </c:pt>
                      <c:pt idx="49">
                        <c:v>2.4499999999999993</c:v>
                      </c:pt>
                      <c:pt idx="50">
                        <c:v>2.4999999999999991</c:v>
                      </c:pt>
                      <c:pt idx="51">
                        <c:v>2.5499999999999989</c:v>
                      </c:pt>
                      <c:pt idx="52">
                        <c:v>2.5999999999999988</c:v>
                      </c:pt>
                      <c:pt idx="53">
                        <c:v>2.6499999999999986</c:v>
                      </c:pt>
                      <c:pt idx="54">
                        <c:v>2.6999999999999984</c:v>
                      </c:pt>
                      <c:pt idx="55">
                        <c:v>2.7499999999999982</c:v>
                      </c:pt>
                      <c:pt idx="56">
                        <c:v>2.799999999999998</c:v>
                      </c:pt>
                      <c:pt idx="57">
                        <c:v>2.8499999999999979</c:v>
                      </c:pt>
                      <c:pt idx="58">
                        <c:v>2.8999999999999977</c:v>
                      </c:pt>
                      <c:pt idx="59">
                        <c:v>2.9499999999999975</c:v>
                      </c:pt>
                      <c:pt idx="60">
                        <c:v>2.9999999999999973</c:v>
                      </c:pt>
                      <c:pt idx="61">
                        <c:v>3.0499999999999972</c:v>
                      </c:pt>
                      <c:pt idx="62">
                        <c:v>3.099999999999997</c:v>
                      </c:pt>
                      <c:pt idx="63">
                        <c:v>3.1499999999999968</c:v>
                      </c:pt>
                      <c:pt idx="64">
                        <c:v>3.1999999999999966</c:v>
                      </c:pt>
                      <c:pt idx="65">
                        <c:v>3.2499999999999964</c:v>
                      </c:pt>
                      <c:pt idx="66">
                        <c:v>3.2999999999999963</c:v>
                      </c:pt>
                      <c:pt idx="67">
                        <c:v>3.3499999999999961</c:v>
                      </c:pt>
                      <c:pt idx="68">
                        <c:v>3.3999999999999959</c:v>
                      </c:pt>
                      <c:pt idx="69">
                        <c:v>3.4499999999999957</c:v>
                      </c:pt>
                      <c:pt idx="70">
                        <c:v>3.4999999999999956</c:v>
                      </c:pt>
                      <c:pt idx="71">
                        <c:v>3.5499999999999954</c:v>
                      </c:pt>
                      <c:pt idx="72">
                        <c:v>3.5999999999999952</c:v>
                      </c:pt>
                      <c:pt idx="73">
                        <c:v>3.649999999999995</c:v>
                      </c:pt>
                      <c:pt idx="74">
                        <c:v>3.6999999999999948</c:v>
                      </c:pt>
                      <c:pt idx="75">
                        <c:v>3.7499999999999947</c:v>
                      </c:pt>
                      <c:pt idx="76">
                        <c:v>3.7999999999999945</c:v>
                      </c:pt>
                      <c:pt idx="77">
                        <c:v>3.8499999999999943</c:v>
                      </c:pt>
                      <c:pt idx="78">
                        <c:v>3.8999999999999941</c:v>
                      </c:pt>
                      <c:pt idx="79">
                        <c:v>3.949999999999994</c:v>
                      </c:pt>
                      <c:pt idx="80">
                        <c:v>3.9999999999999938</c:v>
                      </c:pt>
                      <c:pt idx="81">
                        <c:v>4.0499999999999936</c:v>
                      </c:pt>
                      <c:pt idx="82">
                        <c:v>4.0999999999999934</c:v>
                      </c:pt>
                      <c:pt idx="83">
                        <c:v>4.1499999999999932</c:v>
                      </c:pt>
                      <c:pt idx="84">
                        <c:v>4.1999999999999931</c:v>
                      </c:pt>
                      <c:pt idx="85">
                        <c:v>4.2499999999999929</c:v>
                      </c:pt>
                      <c:pt idx="86">
                        <c:v>4.2999999999999927</c:v>
                      </c:pt>
                      <c:pt idx="87">
                        <c:v>4.3499999999999925</c:v>
                      </c:pt>
                      <c:pt idx="88">
                        <c:v>4.3999999999999924</c:v>
                      </c:pt>
                      <c:pt idx="89">
                        <c:v>4.4499999999999922</c:v>
                      </c:pt>
                      <c:pt idx="90">
                        <c:v>4.499999999999992</c:v>
                      </c:pt>
                      <c:pt idx="91">
                        <c:v>4.5499999999999918</c:v>
                      </c:pt>
                      <c:pt idx="92">
                        <c:v>4.5999999999999917</c:v>
                      </c:pt>
                      <c:pt idx="93">
                        <c:v>4.6499999999999915</c:v>
                      </c:pt>
                      <c:pt idx="94">
                        <c:v>4.6999999999999913</c:v>
                      </c:pt>
                      <c:pt idx="95">
                        <c:v>4.7499999999999911</c:v>
                      </c:pt>
                      <c:pt idx="96">
                        <c:v>4.7999999999999909</c:v>
                      </c:pt>
                      <c:pt idx="97">
                        <c:v>4.8499999999999908</c:v>
                      </c:pt>
                      <c:pt idx="98">
                        <c:v>4.8999999999999906</c:v>
                      </c:pt>
                      <c:pt idx="99">
                        <c:v>4.9499999999999904</c:v>
                      </c:pt>
                      <c:pt idx="100">
                        <c:v>4.9999999999999902</c:v>
                      </c:pt>
                      <c:pt idx="101">
                        <c:v>5.0499999999999901</c:v>
                      </c:pt>
                      <c:pt idx="102">
                        <c:v>5.0999999999999899</c:v>
                      </c:pt>
                      <c:pt idx="103">
                        <c:v>5.1499999999999897</c:v>
                      </c:pt>
                      <c:pt idx="104">
                        <c:v>5.1999999999999895</c:v>
                      </c:pt>
                      <c:pt idx="105">
                        <c:v>5.2499999999999893</c:v>
                      </c:pt>
                      <c:pt idx="106">
                        <c:v>5.2999999999999892</c:v>
                      </c:pt>
                      <c:pt idx="107">
                        <c:v>5.349999999999989</c:v>
                      </c:pt>
                      <c:pt idx="108">
                        <c:v>5.3999999999999888</c:v>
                      </c:pt>
                      <c:pt idx="109">
                        <c:v>5.4499999999999886</c:v>
                      </c:pt>
                      <c:pt idx="110">
                        <c:v>5.4999999999999885</c:v>
                      </c:pt>
                      <c:pt idx="111">
                        <c:v>5.5499999999999883</c:v>
                      </c:pt>
                      <c:pt idx="112">
                        <c:v>5.5999999999999881</c:v>
                      </c:pt>
                      <c:pt idx="113">
                        <c:v>5.6499999999999879</c:v>
                      </c:pt>
                      <c:pt idx="114">
                        <c:v>5.6999999999999877</c:v>
                      </c:pt>
                      <c:pt idx="115">
                        <c:v>5.7499999999999876</c:v>
                      </c:pt>
                      <c:pt idx="116">
                        <c:v>5.7999999999999874</c:v>
                      </c:pt>
                      <c:pt idx="117">
                        <c:v>5.8499999999999872</c:v>
                      </c:pt>
                      <c:pt idx="118">
                        <c:v>5.899999999999987</c:v>
                      </c:pt>
                      <c:pt idx="119">
                        <c:v>5.9499999999999869</c:v>
                      </c:pt>
                      <c:pt idx="120">
                        <c:v>5.9999999999999867</c:v>
                      </c:pt>
                      <c:pt idx="121">
                        <c:v>6.0499999999999865</c:v>
                      </c:pt>
                      <c:pt idx="122">
                        <c:v>6.0999999999999863</c:v>
                      </c:pt>
                      <c:pt idx="123">
                        <c:v>6.1499999999999861</c:v>
                      </c:pt>
                      <c:pt idx="124">
                        <c:v>6.199999999999986</c:v>
                      </c:pt>
                      <c:pt idx="125">
                        <c:v>6.2499999999999858</c:v>
                      </c:pt>
                      <c:pt idx="126">
                        <c:v>6.2999999999999856</c:v>
                      </c:pt>
                      <c:pt idx="127">
                        <c:v>6.3499999999999854</c:v>
                      </c:pt>
                      <c:pt idx="128">
                        <c:v>6.3999999999999853</c:v>
                      </c:pt>
                      <c:pt idx="129">
                        <c:v>6.4499999999999851</c:v>
                      </c:pt>
                      <c:pt idx="130">
                        <c:v>6.4999999999999849</c:v>
                      </c:pt>
                      <c:pt idx="131">
                        <c:v>6.5499999999999847</c:v>
                      </c:pt>
                      <c:pt idx="132">
                        <c:v>6.5999999999999845</c:v>
                      </c:pt>
                      <c:pt idx="133">
                        <c:v>6.6499999999999844</c:v>
                      </c:pt>
                      <c:pt idx="134">
                        <c:v>6.6999999999999842</c:v>
                      </c:pt>
                      <c:pt idx="135">
                        <c:v>6.749999999999984</c:v>
                      </c:pt>
                      <c:pt idx="136">
                        <c:v>6.7999999999999838</c:v>
                      </c:pt>
                      <c:pt idx="137">
                        <c:v>6.8499999999999837</c:v>
                      </c:pt>
                      <c:pt idx="138">
                        <c:v>6.8999999999999835</c:v>
                      </c:pt>
                      <c:pt idx="139">
                        <c:v>6.9499999999999833</c:v>
                      </c:pt>
                      <c:pt idx="140">
                        <c:v>6.9999999999999831</c:v>
                      </c:pt>
                      <c:pt idx="141">
                        <c:v>7.0499999999999829</c:v>
                      </c:pt>
                      <c:pt idx="142">
                        <c:v>7.0999999999999828</c:v>
                      </c:pt>
                      <c:pt idx="143">
                        <c:v>7.1499999999999826</c:v>
                      </c:pt>
                      <c:pt idx="144">
                        <c:v>7.1999999999999824</c:v>
                      </c:pt>
                      <c:pt idx="145">
                        <c:v>7.2499999999999822</c:v>
                      </c:pt>
                      <c:pt idx="146">
                        <c:v>7.2999999999999821</c:v>
                      </c:pt>
                      <c:pt idx="147">
                        <c:v>7.3499999999999819</c:v>
                      </c:pt>
                      <c:pt idx="148">
                        <c:v>7.3999999999999817</c:v>
                      </c:pt>
                      <c:pt idx="149">
                        <c:v>7.4499999999999815</c:v>
                      </c:pt>
                      <c:pt idx="150">
                        <c:v>7.4999999999999813</c:v>
                      </c:pt>
                      <c:pt idx="151">
                        <c:v>7.5499999999999812</c:v>
                      </c:pt>
                      <c:pt idx="152">
                        <c:v>7.599999999999981</c:v>
                      </c:pt>
                      <c:pt idx="153">
                        <c:v>7.6499999999999808</c:v>
                      </c:pt>
                      <c:pt idx="154">
                        <c:v>7.6999999999999806</c:v>
                      </c:pt>
                      <c:pt idx="155">
                        <c:v>7.7499999999999805</c:v>
                      </c:pt>
                      <c:pt idx="156">
                        <c:v>7.7999999999999803</c:v>
                      </c:pt>
                      <c:pt idx="157">
                        <c:v>7.8499999999999801</c:v>
                      </c:pt>
                      <c:pt idx="158">
                        <c:v>7.8999999999999799</c:v>
                      </c:pt>
                      <c:pt idx="159">
                        <c:v>7.9499999999999797</c:v>
                      </c:pt>
                      <c:pt idx="160">
                        <c:v>7.9999999999999796</c:v>
                      </c:pt>
                      <c:pt idx="161">
                        <c:v>8.0499999999999794</c:v>
                      </c:pt>
                      <c:pt idx="162">
                        <c:v>8.0999999999999801</c:v>
                      </c:pt>
                      <c:pt idx="163">
                        <c:v>8.1499999999999808</c:v>
                      </c:pt>
                      <c:pt idx="164">
                        <c:v>8.1999999999999815</c:v>
                      </c:pt>
                      <c:pt idx="165">
                        <c:v>8.2499999999999822</c:v>
                      </c:pt>
                      <c:pt idx="166">
                        <c:v>8.2999999999999829</c:v>
                      </c:pt>
                      <c:pt idx="167">
                        <c:v>8.3499999999999837</c:v>
                      </c:pt>
                      <c:pt idx="168">
                        <c:v>8.3999999999999844</c:v>
                      </c:pt>
                      <c:pt idx="169">
                        <c:v>8.4499999999999851</c:v>
                      </c:pt>
                      <c:pt idx="170">
                        <c:v>8.4999999999999858</c:v>
                      </c:pt>
                      <c:pt idx="171">
                        <c:v>8.5499999999999865</c:v>
                      </c:pt>
                      <c:pt idx="172">
                        <c:v>8.5999999999999872</c:v>
                      </c:pt>
                      <c:pt idx="173">
                        <c:v>8.6499999999999879</c:v>
                      </c:pt>
                      <c:pt idx="174">
                        <c:v>8.6999999999999886</c:v>
                      </c:pt>
                      <c:pt idx="175">
                        <c:v>8.7499999999999893</c:v>
                      </c:pt>
                      <c:pt idx="176">
                        <c:v>8.7999999999999901</c:v>
                      </c:pt>
                      <c:pt idx="177">
                        <c:v>8.8499999999999908</c:v>
                      </c:pt>
                      <c:pt idx="178">
                        <c:v>8.8999999999999915</c:v>
                      </c:pt>
                      <c:pt idx="179">
                        <c:v>8.9499999999999922</c:v>
                      </c:pt>
                      <c:pt idx="180">
                        <c:v>8.9999999999999929</c:v>
                      </c:pt>
                      <c:pt idx="181">
                        <c:v>9.0499999999999936</c:v>
                      </c:pt>
                      <c:pt idx="182">
                        <c:v>9.0999999999999943</c:v>
                      </c:pt>
                      <c:pt idx="183">
                        <c:v>9.149999999999995</c:v>
                      </c:pt>
                      <c:pt idx="184">
                        <c:v>9.1999999999999957</c:v>
                      </c:pt>
                      <c:pt idx="185">
                        <c:v>9.2499999999999964</c:v>
                      </c:pt>
                      <c:pt idx="186">
                        <c:v>9.2999999999999972</c:v>
                      </c:pt>
                      <c:pt idx="187">
                        <c:v>9.3499999999999979</c:v>
                      </c:pt>
                      <c:pt idx="188">
                        <c:v>9.3999999999999986</c:v>
                      </c:pt>
                      <c:pt idx="189">
                        <c:v>9.4499999999999993</c:v>
                      </c:pt>
                      <c:pt idx="190">
                        <c:v>9.5</c:v>
                      </c:pt>
                      <c:pt idx="191">
                        <c:v>9.5500000000000007</c:v>
                      </c:pt>
                      <c:pt idx="192">
                        <c:v>9.6000000000000014</c:v>
                      </c:pt>
                      <c:pt idx="193">
                        <c:v>9.6500000000000021</c:v>
                      </c:pt>
                      <c:pt idx="194">
                        <c:v>9.7000000000000028</c:v>
                      </c:pt>
                      <c:pt idx="195">
                        <c:v>9.7500000000000036</c:v>
                      </c:pt>
                      <c:pt idx="196">
                        <c:v>9.8000000000000043</c:v>
                      </c:pt>
                      <c:pt idx="197">
                        <c:v>9.850000000000005</c:v>
                      </c:pt>
                      <c:pt idx="198">
                        <c:v>9.9000000000000057</c:v>
                      </c:pt>
                      <c:pt idx="199">
                        <c:v>9.9500000000000064</c:v>
                      </c:pt>
                      <c:pt idx="200">
                        <c:v>10.000000000000007</c:v>
                      </c:pt>
                      <c:pt idx="201">
                        <c:v>10.050000000000008</c:v>
                      </c:pt>
                      <c:pt idx="202">
                        <c:v>10.100000000000009</c:v>
                      </c:pt>
                      <c:pt idx="203">
                        <c:v>10.150000000000009</c:v>
                      </c:pt>
                      <c:pt idx="204">
                        <c:v>10.20000000000001</c:v>
                      </c:pt>
                      <c:pt idx="205">
                        <c:v>10.250000000000011</c:v>
                      </c:pt>
                      <c:pt idx="206">
                        <c:v>10.300000000000011</c:v>
                      </c:pt>
                      <c:pt idx="207">
                        <c:v>10.350000000000012</c:v>
                      </c:pt>
                      <c:pt idx="208">
                        <c:v>10.400000000000013</c:v>
                      </c:pt>
                      <c:pt idx="209">
                        <c:v>10.450000000000014</c:v>
                      </c:pt>
                      <c:pt idx="210">
                        <c:v>10.500000000000014</c:v>
                      </c:pt>
                      <c:pt idx="211">
                        <c:v>10.550000000000015</c:v>
                      </c:pt>
                      <c:pt idx="212">
                        <c:v>10.600000000000016</c:v>
                      </c:pt>
                      <c:pt idx="213">
                        <c:v>10.650000000000016</c:v>
                      </c:pt>
                      <c:pt idx="214">
                        <c:v>10.700000000000017</c:v>
                      </c:pt>
                      <c:pt idx="215">
                        <c:v>10.750000000000018</c:v>
                      </c:pt>
                      <c:pt idx="216">
                        <c:v>10.800000000000018</c:v>
                      </c:pt>
                      <c:pt idx="217">
                        <c:v>10.850000000000019</c:v>
                      </c:pt>
                      <c:pt idx="218">
                        <c:v>10.90000000000002</c:v>
                      </c:pt>
                      <c:pt idx="219">
                        <c:v>10.950000000000021</c:v>
                      </c:pt>
                      <c:pt idx="220">
                        <c:v>11.000000000000021</c:v>
                      </c:pt>
                      <c:pt idx="221">
                        <c:v>11.050000000000022</c:v>
                      </c:pt>
                      <c:pt idx="222">
                        <c:v>11.100000000000023</c:v>
                      </c:pt>
                      <c:pt idx="223">
                        <c:v>11.150000000000023</c:v>
                      </c:pt>
                      <c:pt idx="224">
                        <c:v>11.200000000000024</c:v>
                      </c:pt>
                      <c:pt idx="225">
                        <c:v>11.250000000000025</c:v>
                      </c:pt>
                      <c:pt idx="226">
                        <c:v>11.300000000000026</c:v>
                      </c:pt>
                      <c:pt idx="227">
                        <c:v>11.350000000000026</c:v>
                      </c:pt>
                      <c:pt idx="228">
                        <c:v>11.400000000000027</c:v>
                      </c:pt>
                      <c:pt idx="229">
                        <c:v>11.450000000000028</c:v>
                      </c:pt>
                      <c:pt idx="230">
                        <c:v>11.500000000000028</c:v>
                      </c:pt>
                      <c:pt idx="231">
                        <c:v>11.550000000000029</c:v>
                      </c:pt>
                      <c:pt idx="232">
                        <c:v>11.60000000000003</c:v>
                      </c:pt>
                      <c:pt idx="233">
                        <c:v>11.650000000000031</c:v>
                      </c:pt>
                      <c:pt idx="234">
                        <c:v>11.700000000000031</c:v>
                      </c:pt>
                      <c:pt idx="235">
                        <c:v>11.750000000000032</c:v>
                      </c:pt>
                      <c:pt idx="236">
                        <c:v>11.800000000000033</c:v>
                      </c:pt>
                      <c:pt idx="237">
                        <c:v>11.850000000000033</c:v>
                      </c:pt>
                      <c:pt idx="238">
                        <c:v>11.900000000000034</c:v>
                      </c:pt>
                      <c:pt idx="239">
                        <c:v>11.950000000000035</c:v>
                      </c:pt>
                      <c:pt idx="240">
                        <c:v>12.000000000000036</c:v>
                      </c:pt>
                      <c:pt idx="241">
                        <c:v>12.050000000000036</c:v>
                      </c:pt>
                      <c:pt idx="242">
                        <c:v>12.100000000000037</c:v>
                      </c:pt>
                      <c:pt idx="243">
                        <c:v>12.150000000000038</c:v>
                      </c:pt>
                      <c:pt idx="244">
                        <c:v>12.200000000000038</c:v>
                      </c:pt>
                      <c:pt idx="245">
                        <c:v>12.250000000000039</c:v>
                      </c:pt>
                      <c:pt idx="246">
                        <c:v>12.30000000000004</c:v>
                      </c:pt>
                      <c:pt idx="247">
                        <c:v>12.350000000000041</c:v>
                      </c:pt>
                      <c:pt idx="248">
                        <c:v>12.400000000000041</c:v>
                      </c:pt>
                      <c:pt idx="249">
                        <c:v>12.450000000000042</c:v>
                      </c:pt>
                      <c:pt idx="250">
                        <c:v>12.500000000000043</c:v>
                      </c:pt>
                      <c:pt idx="251">
                        <c:v>12.550000000000043</c:v>
                      </c:pt>
                      <c:pt idx="252">
                        <c:v>12.600000000000044</c:v>
                      </c:pt>
                      <c:pt idx="253">
                        <c:v>12.650000000000045</c:v>
                      </c:pt>
                      <c:pt idx="254">
                        <c:v>12.700000000000045</c:v>
                      </c:pt>
                      <c:pt idx="255">
                        <c:v>12.750000000000046</c:v>
                      </c:pt>
                      <c:pt idx="256">
                        <c:v>12.800000000000047</c:v>
                      </c:pt>
                      <c:pt idx="257">
                        <c:v>12.850000000000048</c:v>
                      </c:pt>
                      <c:pt idx="258">
                        <c:v>12.900000000000048</c:v>
                      </c:pt>
                      <c:pt idx="259">
                        <c:v>12.950000000000049</c:v>
                      </c:pt>
                      <c:pt idx="260">
                        <c:v>13.00000000000005</c:v>
                      </c:pt>
                      <c:pt idx="261">
                        <c:v>13.05000000000005</c:v>
                      </c:pt>
                      <c:pt idx="262">
                        <c:v>13.100000000000051</c:v>
                      </c:pt>
                      <c:pt idx="263">
                        <c:v>13.150000000000052</c:v>
                      </c:pt>
                      <c:pt idx="264">
                        <c:v>13.200000000000053</c:v>
                      </c:pt>
                      <c:pt idx="265">
                        <c:v>13.250000000000053</c:v>
                      </c:pt>
                      <c:pt idx="266">
                        <c:v>13.300000000000054</c:v>
                      </c:pt>
                      <c:pt idx="267">
                        <c:v>13.350000000000055</c:v>
                      </c:pt>
                      <c:pt idx="268">
                        <c:v>13.400000000000055</c:v>
                      </c:pt>
                      <c:pt idx="269">
                        <c:v>13.450000000000056</c:v>
                      </c:pt>
                      <c:pt idx="270">
                        <c:v>13.500000000000057</c:v>
                      </c:pt>
                      <c:pt idx="271">
                        <c:v>13.550000000000058</c:v>
                      </c:pt>
                      <c:pt idx="272">
                        <c:v>13.600000000000058</c:v>
                      </c:pt>
                      <c:pt idx="273">
                        <c:v>13.650000000000059</c:v>
                      </c:pt>
                      <c:pt idx="274">
                        <c:v>13.70000000000006</c:v>
                      </c:pt>
                      <c:pt idx="275">
                        <c:v>13.75000000000006</c:v>
                      </c:pt>
                      <c:pt idx="276">
                        <c:v>13.800000000000061</c:v>
                      </c:pt>
                      <c:pt idx="277">
                        <c:v>13.850000000000062</c:v>
                      </c:pt>
                      <c:pt idx="278">
                        <c:v>13.900000000000063</c:v>
                      </c:pt>
                      <c:pt idx="279">
                        <c:v>13.950000000000063</c:v>
                      </c:pt>
                      <c:pt idx="280">
                        <c:v>14.000000000000064</c:v>
                      </c:pt>
                      <c:pt idx="281">
                        <c:v>14.050000000000065</c:v>
                      </c:pt>
                      <c:pt idx="282">
                        <c:v>14.100000000000065</c:v>
                      </c:pt>
                      <c:pt idx="283">
                        <c:v>14.150000000000066</c:v>
                      </c:pt>
                      <c:pt idx="284">
                        <c:v>14.200000000000067</c:v>
                      </c:pt>
                      <c:pt idx="285">
                        <c:v>14.250000000000068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amortiguado'!$F$10:$F$295</c15:sqref>
                        </c15:formulaRef>
                      </c:ext>
                    </c:extLst>
                    <c:numCache>
                      <c:formatCode>0.0000</c:formatCode>
                      <c:ptCount val="286"/>
                      <c:pt idx="0">
                        <c:v>9.9999999999999995E-7</c:v>
                      </c:pt>
                      <c:pt idx="1">
                        <c:v>9.9989500551230706E-7</c:v>
                      </c:pt>
                      <c:pt idx="2">
                        <c:v>9.9979002204845659E-7</c:v>
                      </c:pt>
                      <c:pt idx="3">
                        <c:v>9.9968504960729108E-7</c:v>
                      </c:pt>
                      <c:pt idx="4">
                        <c:v>9.9958008818765328E-7</c:v>
                      </c:pt>
                      <c:pt idx="5">
                        <c:v>9.9947513778838591E-7</c:v>
                      </c:pt>
                      <c:pt idx="6">
                        <c:v>9.9937019840833194E-7</c:v>
                      </c:pt>
                      <c:pt idx="7">
                        <c:v>9.9926527004633452E-7</c:v>
                      </c:pt>
                      <c:pt idx="8">
                        <c:v>9.9916035270123662E-7</c:v>
                      </c:pt>
                      <c:pt idx="9">
                        <c:v>9.9905544637188182E-7</c:v>
                      </c:pt>
                      <c:pt idx="10">
                        <c:v>9.9895055105711307E-7</c:v>
                      </c:pt>
                      <c:pt idx="11">
                        <c:v>9.9884566675577439E-7</c:v>
                      </c:pt>
                      <c:pt idx="12">
                        <c:v>9.9874079346670893E-7</c:v>
                      </c:pt>
                      <c:pt idx="13">
                        <c:v>9.9863593118876093E-7</c:v>
                      </c:pt>
                      <c:pt idx="14">
                        <c:v>9.9853107992077397E-7</c:v>
                      </c:pt>
                      <c:pt idx="15">
                        <c:v>9.9842623966159228E-7</c:v>
                      </c:pt>
                      <c:pt idx="16">
                        <c:v>9.9832141041005986E-7</c:v>
                      </c:pt>
                      <c:pt idx="17">
                        <c:v>9.9821659216502094E-7</c:v>
                      </c:pt>
                      <c:pt idx="18">
                        <c:v>9.9811178492531996E-7</c:v>
                      </c:pt>
                      <c:pt idx="19">
                        <c:v>9.9800698868980135E-7</c:v>
                      </c:pt>
                      <c:pt idx="20">
                        <c:v>9.9790220345730997E-7</c:v>
                      </c:pt>
                      <c:pt idx="21">
                        <c:v>9.9779742922669026E-7</c:v>
                      </c:pt>
                      <c:pt idx="22">
                        <c:v>9.9769266599678728E-7</c:v>
                      </c:pt>
                      <c:pt idx="23">
                        <c:v>9.975879137664461E-7</c:v>
                      </c:pt>
                      <c:pt idx="24">
                        <c:v>9.9748317253451138E-7</c:v>
                      </c:pt>
                      <c:pt idx="25">
                        <c:v>9.9737844229982882E-7</c:v>
                      </c:pt>
                      <c:pt idx="26">
                        <c:v>9.9727372306124349E-7</c:v>
                      </c:pt>
                      <c:pt idx="27">
                        <c:v>9.9716901481760109E-7</c:v>
                      </c:pt>
                      <c:pt idx="28">
                        <c:v>9.9706431756774713E-7</c:v>
                      </c:pt>
                      <c:pt idx="29">
                        <c:v>9.9695963131052708E-7</c:v>
                      </c:pt>
                      <c:pt idx="30">
                        <c:v>9.9685495604478709E-7</c:v>
                      </c:pt>
                      <c:pt idx="31">
                        <c:v>9.9675029176937307E-7</c:v>
                      </c:pt>
                      <c:pt idx="32">
                        <c:v>9.9664563848313094E-7</c:v>
                      </c:pt>
                      <c:pt idx="33">
                        <c:v>9.9654099618490704E-7</c:v>
                      </c:pt>
                      <c:pt idx="34">
                        <c:v>9.9643636487354771E-7</c:v>
                      </c:pt>
                      <c:pt idx="35">
                        <c:v>9.9633174454789908E-7</c:v>
                      </c:pt>
                      <c:pt idx="36">
                        <c:v>9.9622713520680813E-7</c:v>
                      </c:pt>
                      <c:pt idx="37">
                        <c:v>9.9612253684912119E-7</c:v>
                      </c:pt>
                      <c:pt idx="38">
                        <c:v>9.9601794947368546E-7</c:v>
                      </c:pt>
                      <c:pt idx="39">
                        <c:v>9.9591337307934749E-7</c:v>
                      </c:pt>
                      <c:pt idx="40">
                        <c:v>9.9580880766495446E-7</c:v>
                      </c:pt>
                      <c:pt idx="41">
                        <c:v>9.9570425322935357E-7</c:v>
                      </c:pt>
                      <c:pt idx="42">
                        <c:v>9.95599709771392E-7</c:v>
                      </c:pt>
                      <c:pt idx="43">
                        <c:v>9.9549517728991737E-7</c:v>
                      </c:pt>
                      <c:pt idx="44">
                        <c:v>9.9539065578377707E-7</c:v>
                      </c:pt>
                      <c:pt idx="45">
                        <c:v>9.9528614525181872E-7</c:v>
                      </c:pt>
                      <c:pt idx="46">
                        <c:v>9.9518164569289014E-7</c:v>
                      </c:pt>
                      <c:pt idx="47">
                        <c:v>9.9507715710583915E-7</c:v>
                      </c:pt>
                      <c:pt idx="48">
                        <c:v>9.94972679489514E-7</c:v>
                      </c:pt>
                      <c:pt idx="49">
                        <c:v>9.9486821284276251E-7</c:v>
                      </c:pt>
                      <c:pt idx="50">
                        <c:v>9.9476375716443315E-7</c:v>
                      </c:pt>
                      <c:pt idx="51">
                        <c:v>9.9465931245337415E-7</c:v>
                      </c:pt>
                      <c:pt idx="52">
                        <c:v>9.9455487870843399E-7</c:v>
                      </c:pt>
                      <c:pt idx="53">
                        <c:v>9.9445045592846153E-7</c:v>
                      </c:pt>
                      <c:pt idx="54">
                        <c:v>9.9434604411230524E-7</c:v>
                      </c:pt>
                      <c:pt idx="55">
                        <c:v>9.9424164325881422E-7</c:v>
                      </c:pt>
                      <c:pt idx="56">
                        <c:v>9.9413725336683734E-7</c:v>
                      </c:pt>
                      <c:pt idx="57">
                        <c:v>9.940328744352237E-7</c:v>
                      </c:pt>
                      <c:pt idx="58">
                        <c:v>9.9392850646282239E-7</c:v>
                      </c:pt>
                      <c:pt idx="59">
                        <c:v>9.9382414944848293E-7</c:v>
                      </c:pt>
                      <c:pt idx="60">
                        <c:v>9.9371980339105463E-7</c:v>
                      </c:pt>
                      <c:pt idx="61">
                        <c:v>9.9361546828938743E-7</c:v>
                      </c:pt>
                      <c:pt idx="62">
                        <c:v>9.9351114414233041E-7</c:v>
                      </c:pt>
                      <c:pt idx="63">
                        <c:v>9.9340683094873396E-7</c:v>
                      </c:pt>
                      <c:pt idx="64">
                        <c:v>9.93302528707448E-7</c:v>
                      </c:pt>
                      <c:pt idx="65">
                        <c:v>9.9319823741732226E-7</c:v>
                      </c:pt>
                      <c:pt idx="66">
                        <c:v>9.9309395707720691E-7</c:v>
                      </c:pt>
                      <c:pt idx="67">
                        <c:v>9.9298968768595272E-7</c:v>
                      </c:pt>
                      <c:pt idx="68">
                        <c:v>9.9288542924240985E-7</c:v>
                      </c:pt>
                      <c:pt idx="69">
                        <c:v>9.9278118174542888E-7</c:v>
                      </c:pt>
                      <c:pt idx="70">
                        <c:v>9.9267694519386017E-7</c:v>
                      </c:pt>
                      <c:pt idx="71">
                        <c:v>9.9257271958655493E-7</c:v>
                      </c:pt>
                      <c:pt idx="72">
                        <c:v>9.9246850492236395E-7</c:v>
                      </c:pt>
                      <c:pt idx="73">
                        <c:v>9.9236430120013844E-7</c:v>
                      </c:pt>
                      <c:pt idx="74">
                        <c:v>9.9226010841872919E-7</c:v>
                      </c:pt>
                      <c:pt idx="75">
                        <c:v>9.9215592657698762E-7</c:v>
                      </c:pt>
                      <c:pt idx="76">
                        <c:v>9.9205175567376516E-7</c:v>
                      </c:pt>
                      <c:pt idx="77">
                        <c:v>9.9194759570791323E-7</c:v>
                      </c:pt>
                      <c:pt idx="78">
                        <c:v>9.9184344667828347E-7</c:v>
                      </c:pt>
                      <c:pt idx="79">
                        <c:v>9.9173930858372793E-7</c:v>
                      </c:pt>
                      <c:pt idx="80">
                        <c:v>9.9163518142309824E-7</c:v>
                      </c:pt>
                      <c:pt idx="81">
                        <c:v>9.9153106519524648E-7</c:v>
                      </c:pt>
                      <c:pt idx="82">
                        <c:v>9.9142695989902469E-7</c:v>
                      </c:pt>
                      <c:pt idx="83">
                        <c:v>9.9132286553328514E-7</c:v>
                      </c:pt>
                      <c:pt idx="84">
                        <c:v>9.9121878209688033E-7</c:v>
                      </c:pt>
                      <c:pt idx="85">
                        <c:v>9.911147095886623E-7</c:v>
                      </c:pt>
                      <c:pt idx="86">
                        <c:v>9.9101064800748417E-7</c:v>
                      </c:pt>
                      <c:pt idx="87">
                        <c:v>9.9090659735219843E-7</c:v>
                      </c:pt>
                      <c:pt idx="88">
                        <c:v>9.9080255762165777E-7</c:v>
                      </c:pt>
                      <c:pt idx="89">
                        <c:v>9.9069852881471552E-7</c:v>
                      </c:pt>
                      <c:pt idx="90">
                        <c:v>9.9059451093022459E-7</c:v>
                      </c:pt>
                      <c:pt idx="91">
                        <c:v>9.9049050396703787E-7</c:v>
                      </c:pt>
                      <c:pt idx="92">
                        <c:v>9.9038650792400913E-7</c:v>
                      </c:pt>
                      <c:pt idx="93">
                        <c:v>9.9028252279999169E-7</c:v>
                      </c:pt>
                      <c:pt idx="94">
                        <c:v>9.9017854859383909E-7</c:v>
                      </c:pt>
                      <c:pt idx="95">
                        <c:v>9.9007458530440488E-7</c:v>
                      </c:pt>
                      <c:pt idx="96">
                        <c:v>9.8997063293054302E-7</c:v>
                      </c:pt>
                      <c:pt idx="97">
                        <c:v>9.8986669147110747E-7</c:v>
                      </c:pt>
                      <c:pt idx="98">
                        <c:v>9.8976276092495219E-7</c:v>
                      </c:pt>
                      <c:pt idx="99">
                        <c:v>9.8965884129093137E-7</c:v>
                      </c:pt>
                      <c:pt idx="100">
                        <c:v>9.8955493256789918E-7</c:v>
                      </c:pt>
                      <c:pt idx="101">
                        <c:v>9.8945103475471022E-7</c:v>
                      </c:pt>
                      <c:pt idx="102">
                        <c:v>9.8934714785021888E-7</c:v>
                      </c:pt>
                      <c:pt idx="103">
                        <c:v>9.8924327185327996E-7</c:v>
                      </c:pt>
                      <c:pt idx="104">
                        <c:v>9.8913940676274808E-7</c:v>
                      </c:pt>
                      <c:pt idx="105">
                        <c:v>9.8903555257747803E-7</c:v>
                      </c:pt>
                      <c:pt idx="106">
                        <c:v>9.8893170929632506E-7</c:v>
                      </c:pt>
                      <c:pt idx="107">
                        <c:v>9.8882787691814419E-7</c:v>
                      </c:pt>
                      <c:pt idx="108">
                        <c:v>9.8872405544179065E-7</c:v>
                      </c:pt>
                      <c:pt idx="109">
                        <c:v>9.8862024486611989E-7</c:v>
                      </c:pt>
                      <c:pt idx="110">
                        <c:v>9.8851644518998735E-7</c:v>
                      </c:pt>
                      <c:pt idx="111">
                        <c:v>9.8841265641224849E-7</c:v>
                      </c:pt>
                      <c:pt idx="112">
                        <c:v>9.8830887853175939E-7</c:v>
                      </c:pt>
                      <c:pt idx="113">
                        <c:v>9.8820511154737549E-7</c:v>
                      </c:pt>
                      <c:pt idx="114">
                        <c:v>9.8810135545795308E-7</c:v>
                      </c:pt>
                      <c:pt idx="115">
                        <c:v>9.8799761026234804E-7</c:v>
                      </c:pt>
                      <c:pt idx="116">
                        <c:v>9.8789387595941666E-7</c:v>
                      </c:pt>
                      <c:pt idx="117">
                        <c:v>9.8779015254801544E-7</c:v>
                      </c:pt>
                      <c:pt idx="118">
                        <c:v>9.8768644002700047E-7</c:v>
                      </c:pt>
                      <c:pt idx="119">
                        <c:v>9.8758273839522868E-7</c:v>
                      </c:pt>
                      <c:pt idx="120">
                        <c:v>9.8747904765155636E-7</c:v>
                      </c:pt>
                      <c:pt idx="121">
                        <c:v>9.8737536779484086E-7</c:v>
                      </c:pt>
                      <c:pt idx="122">
                        <c:v>9.8727169882393848E-7</c:v>
                      </c:pt>
                      <c:pt idx="123">
                        <c:v>9.8716804073770678E-7</c:v>
                      </c:pt>
                      <c:pt idx="124">
                        <c:v>9.8706439353500269E-7</c:v>
                      </c:pt>
                      <c:pt idx="125">
                        <c:v>9.8696075721468356E-7</c:v>
                      </c:pt>
                      <c:pt idx="126">
                        <c:v>9.8685713177560674E-7</c:v>
                      </c:pt>
                      <c:pt idx="127">
                        <c:v>9.8675351721662981E-7</c:v>
                      </c:pt>
                      <c:pt idx="128">
                        <c:v>9.8664991353661053E-7</c:v>
                      </c:pt>
                      <c:pt idx="129">
                        <c:v>9.8654632073440646E-7</c:v>
                      </c:pt>
                      <c:pt idx="130">
                        <c:v>9.8644273880887561E-7</c:v>
                      </c:pt>
                      <c:pt idx="131">
                        <c:v>9.8633916775887595E-7</c:v>
                      </c:pt>
                      <c:pt idx="132">
                        <c:v>9.8623560758326569E-7</c:v>
                      </c:pt>
                      <c:pt idx="133">
                        <c:v>9.8613205828090281E-7</c:v>
                      </c:pt>
                      <c:pt idx="134">
                        <c:v>9.8602851985064615E-7</c:v>
                      </c:pt>
                      <c:pt idx="135">
                        <c:v>9.8592499229135369E-7</c:v>
                      </c:pt>
                      <c:pt idx="136">
                        <c:v>9.8582147560188449E-7</c:v>
                      </c:pt>
                      <c:pt idx="137">
                        <c:v>9.8571796978109694E-7</c:v>
                      </c:pt>
                      <c:pt idx="138">
                        <c:v>9.8561447482785011E-7</c:v>
                      </c:pt>
                      <c:pt idx="139">
                        <c:v>9.8551099074100283E-7</c:v>
                      </c:pt>
                      <c:pt idx="140">
                        <c:v>9.8540751751941413E-7</c:v>
                      </c:pt>
                      <c:pt idx="141">
                        <c:v>9.853040551619435E-7</c:v>
                      </c:pt>
                      <c:pt idx="142">
                        <c:v>9.8520060366744997E-7</c:v>
                      </c:pt>
                      <c:pt idx="143">
                        <c:v>9.8509716303479323E-7</c:v>
                      </c:pt>
                      <c:pt idx="144">
                        <c:v>9.8499373326283255E-7</c:v>
                      </c:pt>
                      <c:pt idx="145">
                        <c:v>9.8489031435042801E-7</c:v>
                      </c:pt>
                      <c:pt idx="146">
                        <c:v>9.8478690629643889E-7</c:v>
                      </c:pt>
                      <c:pt idx="147">
                        <c:v>9.8468350909972571E-7</c:v>
                      </c:pt>
                      <c:pt idx="148">
                        <c:v>9.8458012275914794E-7</c:v>
                      </c:pt>
                      <c:pt idx="149">
                        <c:v>9.8447674727356633E-7</c:v>
                      </c:pt>
                      <c:pt idx="150">
                        <c:v>9.8437338264184076E-7</c:v>
                      </c:pt>
                      <c:pt idx="151">
                        <c:v>9.8427002886283155E-7</c:v>
                      </c:pt>
                      <c:pt idx="152">
                        <c:v>9.8416668593539966E-7</c:v>
                      </c:pt>
                      <c:pt idx="153">
                        <c:v>9.840633538584054E-7</c:v>
                      </c:pt>
                      <c:pt idx="154">
                        <c:v>9.8396003263070972E-7</c:v>
                      </c:pt>
                      <c:pt idx="155">
                        <c:v>9.8385672225117337E-7</c:v>
                      </c:pt>
                      <c:pt idx="156">
                        <c:v>9.837534227186573E-7</c:v>
                      </c:pt>
                      <c:pt idx="157">
                        <c:v>9.8365013403202288E-7</c:v>
                      </c:pt>
                      <c:pt idx="158">
                        <c:v>9.8354685619013107E-7</c:v>
                      </c:pt>
                      <c:pt idx="159">
                        <c:v>9.8344358919184324E-7</c:v>
                      </c:pt>
                      <c:pt idx="160">
                        <c:v>9.8334033303602119E-7</c:v>
                      </c:pt>
                      <c:pt idx="161">
                        <c:v>9.8323708772152631E-7</c:v>
                      </c:pt>
                      <c:pt idx="162">
                        <c:v>9.8313385324722037E-7</c:v>
                      </c:pt>
                      <c:pt idx="163">
                        <c:v>9.8303062961196499E-7</c:v>
                      </c:pt>
                      <c:pt idx="164">
                        <c:v>9.8292741681462237E-7</c:v>
                      </c:pt>
                      <c:pt idx="165">
                        <c:v>9.8282421485405474E-7</c:v>
                      </c:pt>
                      <c:pt idx="166">
                        <c:v>9.827210237291239E-7</c:v>
                      </c:pt>
                      <c:pt idx="167">
                        <c:v>9.8261784343869229E-7</c:v>
                      </c:pt>
                      <c:pt idx="168">
                        <c:v>9.8251467398162255E-7</c:v>
                      </c:pt>
                      <c:pt idx="169">
                        <c:v>9.8241151535677712E-7</c:v>
                      </c:pt>
                      <c:pt idx="170">
                        <c:v>9.8230836756301842E-7</c:v>
                      </c:pt>
                      <c:pt idx="171">
                        <c:v>9.8220523059920975E-7</c:v>
                      </c:pt>
                      <c:pt idx="172">
                        <c:v>9.8210210446421376E-7</c:v>
                      </c:pt>
                      <c:pt idx="173">
                        <c:v>9.8199898915689328E-7</c:v>
                      </c:pt>
                      <c:pt idx="174">
                        <c:v>9.8189588467611183E-7</c:v>
                      </c:pt>
                      <c:pt idx="175">
                        <c:v>9.8179279102073247E-7</c:v>
                      </c:pt>
                      <c:pt idx="176">
                        <c:v>9.816897081896187E-7</c:v>
                      </c:pt>
                      <c:pt idx="177">
                        <c:v>9.8158663618163379E-7</c:v>
                      </c:pt>
                      <c:pt idx="178">
                        <c:v>9.8148357499564167E-7</c:v>
                      </c:pt>
                      <c:pt idx="179">
                        <c:v>9.8138052463050603E-7</c:v>
                      </c:pt>
                      <c:pt idx="180">
                        <c:v>9.8127748508509059E-7</c:v>
                      </c:pt>
                      <c:pt idx="181">
                        <c:v>9.8117445635825948E-7</c:v>
                      </c:pt>
                      <c:pt idx="182">
                        <c:v>9.8107143844887681E-7</c:v>
                      </c:pt>
                      <c:pt idx="183">
                        <c:v>9.8096843135580673E-7</c:v>
                      </c:pt>
                      <c:pt idx="184">
                        <c:v>9.8086543507791356E-7</c:v>
                      </c:pt>
                      <c:pt idx="185">
                        <c:v>9.8076244961406166E-7</c:v>
                      </c:pt>
                      <c:pt idx="186">
                        <c:v>9.80659474963116E-7</c:v>
                      </c:pt>
                      <c:pt idx="187">
                        <c:v>9.8055651112394113E-7</c:v>
                      </c:pt>
                      <c:pt idx="188">
                        <c:v>9.804535580954016E-7</c:v>
                      </c:pt>
                      <c:pt idx="189">
                        <c:v>9.803506158763626E-7</c:v>
                      </c:pt>
                      <c:pt idx="190">
                        <c:v>9.8024768446568931E-7</c:v>
                      </c:pt>
                      <c:pt idx="191">
                        <c:v>9.8014476386224672E-7</c:v>
                      </c:pt>
                      <c:pt idx="192">
                        <c:v>9.8004185406490002E-7</c:v>
                      </c:pt>
                      <c:pt idx="193">
                        <c:v>9.799389550725148E-7</c:v>
                      </c:pt>
                      <c:pt idx="194">
                        <c:v>9.7983606688395669E-7</c:v>
                      </c:pt>
                      <c:pt idx="195">
                        <c:v>9.7973318949809108E-7</c:v>
                      </c:pt>
                      <c:pt idx="196">
                        <c:v>9.7963032291378401E-7</c:v>
                      </c:pt>
                      <c:pt idx="197">
                        <c:v>9.795274671299013E-7</c:v>
                      </c:pt>
                      <c:pt idx="198">
                        <c:v>9.7942462214530877E-7</c:v>
                      </c:pt>
                      <c:pt idx="199">
                        <c:v>9.7932178795887267E-7</c:v>
                      </c:pt>
                      <c:pt idx="200">
                        <c:v>9.7921896456945946E-7</c:v>
                      </c:pt>
                      <c:pt idx="201">
                        <c:v>9.7911615197593538E-7</c:v>
                      </c:pt>
                      <c:pt idx="202">
                        <c:v>9.790133501771669E-7</c:v>
                      </c:pt>
                      <c:pt idx="203">
                        <c:v>9.7891055917202047E-7</c:v>
                      </c:pt>
                      <c:pt idx="204">
                        <c:v>9.7880777895936296E-7</c:v>
                      </c:pt>
                      <c:pt idx="205">
                        <c:v>9.7870500953806128E-7</c:v>
                      </c:pt>
                      <c:pt idx="206">
                        <c:v>9.7860225090698228E-7</c:v>
                      </c:pt>
                      <c:pt idx="207">
                        <c:v>9.7849950306499308E-7</c:v>
                      </c:pt>
                      <c:pt idx="208">
                        <c:v>9.7839676601096097E-7</c:v>
                      </c:pt>
                      <c:pt idx="209">
                        <c:v>9.7829403974375326E-7</c:v>
                      </c:pt>
                      <c:pt idx="210">
                        <c:v>9.7819132426223726E-7</c:v>
                      </c:pt>
                      <c:pt idx="211">
                        <c:v>9.7808861956528068E-7</c:v>
                      </c:pt>
                      <c:pt idx="212">
                        <c:v>9.7798592565175127E-7</c:v>
                      </c:pt>
                      <c:pt idx="213">
                        <c:v>9.7788324252051654E-7</c:v>
                      </c:pt>
                      <c:pt idx="214">
                        <c:v>9.7778057017044464E-7</c:v>
                      </c:pt>
                      <c:pt idx="215">
                        <c:v>9.776779086004033E-7</c:v>
                      </c:pt>
                      <c:pt idx="216">
                        <c:v>9.775752578092611E-7</c:v>
                      </c:pt>
                      <c:pt idx="217">
                        <c:v>9.7747261779588618E-7</c:v>
                      </c:pt>
                      <c:pt idx="218">
                        <c:v>9.7736998855914692E-7</c:v>
                      </c:pt>
                      <c:pt idx="219">
                        <c:v>9.7726737009791167E-7</c:v>
                      </c:pt>
                      <c:pt idx="220">
                        <c:v>9.7716476241104922E-7</c:v>
                      </c:pt>
                      <c:pt idx="221">
                        <c:v>9.7706216549742836E-7</c:v>
                      </c:pt>
                      <c:pt idx="222">
                        <c:v>9.7695957935591768E-7</c:v>
                      </c:pt>
                      <c:pt idx="223">
                        <c:v>9.7685700398538658E-7</c:v>
                      </c:pt>
                      <c:pt idx="224">
                        <c:v>9.7675443938470385E-7</c:v>
                      </c:pt>
                      <c:pt idx="225">
                        <c:v>9.7665188555273872E-7</c:v>
                      </c:pt>
                      <c:pt idx="226">
                        <c:v>9.765493424883608E-7</c:v>
                      </c:pt>
                      <c:pt idx="227">
                        <c:v>9.7644681019043954E-7</c:v>
                      </c:pt>
                      <c:pt idx="228">
                        <c:v>9.7634428865784413E-7</c:v>
                      </c:pt>
                      <c:pt idx="229">
                        <c:v>9.7624177788944442E-7</c:v>
                      </c:pt>
                      <c:pt idx="230">
                        <c:v>9.7613927788411068E-7</c:v>
                      </c:pt>
                      <c:pt idx="231">
                        <c:v>9.7603678864071234E-7</c:v>
                      </c:pt>
                      <c:pt idx="232">
                        <c:v>9.7593431015811945E-7</c:v>
                      </c:pt>
                      <c:pt idx="233">
                        <c:v>9.7583184243520249E-7</c:v>
                      </c:pt>
                      <c:pt idx="234">
                        <c:v>9.7572938547083153E-7</c:v>
                      </c:pt>
                      <c:pt idx="235">
                        <c:v>9.7562693926387704E-7</c:v>
                      </c:pt>
                      <c:pt idx="236">
                        <c:v>9.7552450381320951E-7</c:v>
                      </c:pt>
                      <c:pt idx="237">
                        <c:v>9.7542207911769984E-7</c:v>
                      </c:pt>
                      <c:pt idx="238">
                        <c:v>9.7531966517621851E-7</c:v>
                      </c:pt>
                      <c:pt idx="239">
                        <c:v>9.7521726198763643E-7</c:v>
                      </c:pt>
                      <c:pt idx="240">
                        <c:v>9.7511486955082471E-7</c:v>
                      </c:pt>
                      <c:pt idx="241">
                        <c:v>9.7501248786465448E-7</c:v>
                      </c:pt>
                      <c:pt idx="242">
                        <c:v>9.7491011692799705E-7</c:v>
                      </c:pt>
                      <c:pt idx="243">
                        <c:v>9.7480775673972355E-7</c:v>
                      </c:pt>
                      <c:pt idx="244">
                        <c:v>9.7470540729870552E-7</c:v>
                      </c:pt>
                      <c:pt idx="245">
                        <c:v>9.7460306860381449E-7</c:v>
                      </c:pt>
                      <c:pt idx="246">
                        <c:v>9.7450074065392265E-7</c:v>
                      </c:pt>
                      <c:pt idx="247">
                        <c:v>9.7439842344790132E-7</c:v>
                      </c:pt>
                      <c:pt idx="248">
                        <c:v>9.7429611698462247E-7</c:v>
                      </c:pt>
                      <c:pt idx="249">
                        <c:v>9.7419382126295847E-7</c:v>
                      </c:pt>
                      <c:pt idx="250">
                        <c:v>9.7409153628178152E-7</c:v>
                      </c:pt>
                      <c:pt idx="251">
                        <c:v>9.7398926203996336E-7</c:v>
                      </c:pt>
                      <c:pt idx="252">
                        <c:v>9.7388699853637722E-7</c:v>
                      </c:pt>
                      <c:pt idx="253">
                        <c:v>9.7378474576989507E-7</c:v>
                      </c:pt>
                      <c:pt idx="254">
                        <c:v>9.7368250373938972E-7</c:v>
                      </c:pt>
                      <c:pt idx="255">
                        <c:v>9.7358027244373398E-7</c:v>
                      </c:pt>
                      <c:pt idx="256">
                        <c:v>9.7347805188180087E-7</c:v>
                      </c:pt>
                      <c:pt idx="257">
                        <c:v>9.7337584205246321E-7</c:v>
                      </c:pt>
                      <c:pt idx="258">
                        <c:v>9.7327364295459423E-7</c:v>
                      </c:pt>
                      <c:pt idx="259">
                        <c:v>9.7317145458706716E-7</c:v>
                      </c:pt>
                      <c:pt idx="260">
                        <c:v>9.7306927694875545E-7</c:v>
                      </c:pt>
                      <c:pt idx="261">
                        <c:v>9.7296711003853254E-7</c:v>
                      </c:pt>
                      <c:pt idx="262">
                        <c:v>9.7286495385527189E-7</c:v>
                      </c:pt>
                      <c:pt idx="263">
                        <c:v>9.7276280839784736E-7</c:v>
                      </c:pt>
                      <c:pt idx="264">
                        <c:v>9.7266067366513303E-7</c:v>
                      </c:pt>
                      <c:pt idx="265">
                        <c:v>9.7255854965600235E-7</c:v>
                      </c:pt>
                      <c:pt idx="266">
                        <c:v>9.7245643636933003E-7</c:v>
                      </c:pt>
                      <c:pt idx="267">
                        <c:v>9.7235433380398953E-7</c:v>
                      </c:pt>
                      <c:pt idx="268">
                        <c:v>9.7225224195885598E-7</c:v>
                      </c:pt>
                      <c:pt idx="269">
                        <c:v>9.7215016083280304E-7</c:v>
                      </c:pt>
                      <c:pt idx="270">
                        <c:v>9.7204809042470585E-7</c:v>
                      </c:pt>
                      <c:pt idx="271">
                        <c:v>9.7194603073343891E-7</c:v>
                      </c:pt>
                      <c:pt idx="272">
                        <c:v>9.7184398175787673E-7</c:v>
                      </c:pt>
                      <c:pt idx="273">
                        <c:v>9.7174194349689467E-7</c:v>
                      </c:pt>
                      <c:pt idx="274">
                        <c:v>9.7163991594936744E-7</c:v>
                      </c:pt>
                      <c:pt idx="275">
                        <c:v>9.7153789911417038E-7</c:v>
                      </c:pt>
                      <c:pt idx="276">
                        <c:v>9.7143589299017865E-7</c:v>
                      </c:pt>
                      <c:pt idx="277">
                        <c:v>9.7133389757626759E-7</c:v>
                      </c:pt>
                      <c:pt idx="278">
                        <c:v>9.7123191287131277E-7</c:v>
                      </c:pt>
                      <c:pt idx="279">
                        <c:v>9.7112993887418975E-7</c:v>
                      </c:pt>
                      <c:pt idx="280">
                        <c:v>9.7102797558377452E-7</c:v>
                      </c:pt>
                      <c:pt idx="281">
                        <c:v>9.7092602299894264E-7</c:v>
                      </c:pt>
                      <c:pt idx="282">
                        <c:v>9.7082408111856988E-7</c:v>
                      </c:pt>
                      <c:pt idx="283">
                        <c:v>9.7072214994153309E-7</c:v>
                      </c:pt>
                      <c:pt idx="284">
                        <c:v>9.7062022946670761E-7</c:v>
                      </c:pt>
                      <c:pt idx="285">
                        <c:v>9.7051831969297028E-7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229C-4AE8-A9D7-A9907EC63AD1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amortiguado'!$G$9</c15:sqref>
                        </c15:formulaRef>
                      </c:ext>
                    </c:extLst>
                    <c:strCache>
                      <c:ptCount val="1"/>
                      <c:pt idx="0">
                        <c:v>Envolvente negativa B1 B1exp(-a*t)</c:v>
                      </c:pt>
                    </c:strCache>
                  </c:strRef>
                </c:tx>
                <c:spPr>
                  <a:ln w="28575" cap="rnd">
                    <a:solidFill>
                      <a:srgbClr val="00B0F0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amortiguado'!$B$10:$B$295</c15:sqref>
                        </c15:formulaRef>
                      </c:ext>
                    </c:extLst>
                    <c:numCache>
                      <c:formatCode>0.000</c:formatCode>
                      <c:ptCount val="286"/>
                      <c:pt idx="0">
                        <c:v>0</c:v>
                      </c:pt>
                      <c:pt idx="1">
                        <c:v>0.05</c:v>
                      </c:pt>
                      <c:pt idx="2">
                        <c:v>0.1</c:v>
                      </c:pt>
                      <c:pt idx="3">
                        <c:v>0.15000000000000002</c:v>
                      </c:pt>
                      <c:pt idx="4">
                        <c:v>0.2</c:v>
                      </c:pt>
                      <c:pt idx="5">
                        <c:v>0.25</c:v>
                      </c:pt>
                      <c:pt idx="6">
                        <c:v>0.3</c:v>
                      </c:pt>
                      <c:pt idx="7">
                        <c:v>0.35</c:v>
                      </c:pt>
                      <c:pt idx="8">
                        <c:v>0.39999999999999997</c:v>
                      </c:pt>
                      <c:pt idx="9">
                        <c:v>0.44999999999999996</c:v>
                      </c:pt>
                      <c:pt idx="10">
                        <c:v>0.49999999999999994</c:v>
                      </c:pt>
                      <c:pt idx="11">
                        <c:v>0.54999999999999993</c:v>
                      </c:pt>
                      <c:pt idx="12">
                        <c:v>0.6</c:v>
                      </c:pt>
                      <c:pt idx="13">
                        <c:v>0.65</c:v>
                      </c:pt>
                      <c:pt idx="14">
                        <c:v>0.70000000000000007</c:v>
                      </c:pt>
                      <c:pt idx="15">
                        <c:v>0.75000000000000011</c:v>
                      </c:pt>
                      <c:pt idx="16">
                        <c:v>0.80000000000000016</c:v>
                      </c:pt>
                      <c:pt idx="17">
                        <c:v>0.8500000000000002</c:v>
                      </c:pt>
                      <c:pt idx="18">
                        <c:v>0.90000000000000024</c:v>
                      </c:pt>
                      <c:pt idx="19">
                        <c:v>0.95000000000000029</c:v>
                      </c:pt>
                      <c:pt idx="20">
                        <c:v>1.0000000000000002</c:v>
                      </c:pt>
                      <c:pt idx="21">
                        <c:v>1.0500000000000003</c:v>
                      </c:pt>
                      <c:pt idx="22">
                        <c:v>1.1000000000000003</c:v>
                      </c:pt>
                      <c:pt idx="23">
                        <c:v>1.1500000000000004</c:v>
                      </c:pt>
                      <c:pt idx="24">
                        <c:v>1.2000000000000004</c:v>
                      </c:pt>
                      <c:pt idx="25">
                        <c:v>1.2500000000000004</c:v>
                      </c:pt>
                      <c:pt idx="26">
                        <c:v>1.3000000000000005</c:v>
                      </c:pt>
                      <c:pt idx="27">
                        <c:v>1.3500000000000005</c:v>
                      </c:pt>
                      <c:pt idx="28">
                        <c:v>1.4000000000000006</c:v>
                      </c:pt>
                      <c:pt idx="29">
                        <c:v>1.4500000000000006</c:v>
                      </c:pt>
                      <c:pt idx="30">
                        <c:v>1.5000000000000007</c:v>
                      </c:pt>
                      <c:pt idx="31">
                        <c:v>1.5500000000000007</c:v>
                      </c:pt>
                      <c:pt idx="32">
                        <c:v>1.6000000000000008</c:v>
                      </c:pt>
                      <c:pt idx="33">
                        <c:v>1.6500000000000008</c:v>
                      </c:pt>
                      <c:pt idx="34">
                        <c:v>1.7000000000000008</c:v>
                      </c:pt>
                      <c:pt idx="35">
                        <c:v>1.7500000000000009</c:v>
                      </c:pt>
                      <c:pt idx="36">
                        <c:v>1.8000000000000009</c:v>
                      </c:pt>
                      <c:pt idx="37">
                        <c:v>1.850000000000001</c:v>
                      </c:pt>
                      <c:pt idx="38">
                        <c:v>1.900000000000001</c:v>
                      </c:pt>
                      <c:pt idx="39">
                        <c:v>1.9500000000000011</c:v>
                      </c:pt>
                      <c:pt idx="40">
                        <c:v>2.0000000000000009</c:v>
                      </c:pt>
                      <c:pt idx="41">
                        <c:v>2.0500000000000007</c:v>
                      </c:pt>
                      <c:pt idx="42">
                        <c:v>2.1000000000000005</c:v>
                      </c:pt>
                      <c:pt idx="43">
                        <c:v>2.1500000000000004</c:v>
                      </c:pt>
                      <c:pt idx="44">
                        <c:v>2.2000000000000002</c:v>
                      </c:pt>
                      <c:pt idx="45">
                        <c:v>2.25</c:v>
                      </c:pt>
                      <c:pt idx="46">
                        <c:v>2.2999999999999998</c:v>
                      </c:pt>
                      <c:pt idx="47">
                        <c:v>2.3499999999999996</c:v>
                      </c:pt>
                      <c:pt idx="48">
                        <c:v>2.3999999999999995</c:v>
                      </c:pt>
                      <c:pt idx="49">
                        <c:v>2.4499999999999993</c:v>
                      </c:pt>
                      <c:pt idx="50">
                        <c:v>2.4999999999999991</c:v>
                      </c:pt>
                      <c:pt idx="51">
                        <c:v>2.5499999999999989</c:v>
                      </c:pt>
                      <c:pt idx="52">
                        <c:v>2.5999999999999988</c:v>
                      </c:pt>
                      <c:pt idx="53">
                        <c:v>2.6499999999999986</c:v>
                      </c:pt>
                      <c:pt idx="54">
                        <c:v>2.6999999999999984</c:v>
                      </c:pt>
                      <c:pt idx="55">
                        <c:v>2.7499999999999982</c:v>
                      </c:pt>
                      <c:pt idx="56">
                        <c:v>2.799999999999998</c:v>
                      </c:pt>
                      <c:pt idx="57">
                        <c:v>2.8499999999999979</c:v>
                      </c:pt>
                      <c:pt idx="58">
                        <c:v>2.8999999999999977</c:v>
                      </c:pt>
                      <c:pt idx="59">
                        <c:v>2.9499999999999975</c:v>
                      </c:pt>
                      <c:pt idx="60">
                        <c:v>2.9999999999999973</c:v>
                      </c:pt>
                      <c:pt idx="61">
                        <c:v>3.0499999999999972</c:v>
                      </c:pt>
                      <c:pt idx="62">
                        <c:v>3.099999999999997</c:v>
                      </c:pt>
                      <c:pt idx="63">
                        <c:v>3.1499999999999968</c:v>
                      </c:pt>
                      <c:pt idx="64">
                        <c:v>3.1999999999999966</c:v>
                      </c:pt>
                      <c:pt idx="65">
                        <c:v>3.2499999999999964</c:v>
                      </c:pt>
                      <c:pt idx="66">
                        <c:v>3.2999999999999963</c:v>
                      </c:pt>
                      <c:pt idx="67">
                        <c:v>3.3499999999999961</c:v>
                      </c:pt>
                      <c:pt idx="68">
                        <c:v>3.3999999999999959</c:v>
                      </c:pt>
                      <c:pt idx="69">
                        <c:v>3.4499999999999957</c:v>
                      </c:pt>
                      <c:pt idx="70">
                        <c:v>3.4999999999999956</c:v>
                      </c:pt>
                      <c:pt idx="71">
                        <c:v>3.5499999999999954</c:v>
                      </c:pt>
                      <c:pt idx="72">
                        <c:v>3.5999999999999952</c:v>
                      </c:pt>
                      <c:pt idx="73">
                        <c:v>3.649999999999995</c:v>
                      </c:pt>
                      <c:pt idx="74">
                        <c:v>3.6999999999999948</c:v>
                      </c:pt>
                      <c:pt idx="75">
                        <c:v>3.7499999999999947</c:v>
                      </c:pt>
                      <c:pt idx="76">
                        <c:v>3.7999999999999945</c:v>
                      </c:pt>
                      <c:pt idx="77">
                        <c:v>3.8499999999999943</c:v>
                      </c:pt>
                      <c:pt idx="78">
                        <c:v>3.8999999999999941</c:v>
                      </c:pt>
                      <c:pt idx="79">
                        <c:v>3.949999999999994</c:v>
                      </c:pt>
                      <c:pt idx="80">
                        <c:v>3.9999999999999938</c:v>
                      </c:pt>
                      <c:pt idx="81">
                        <c:v>4.0499999999999936</c:v>
                      </c:pt>
                      <c:pt idx="82">
                        <c:v>4.0999999999999934</c:v>
                      </c:pt>
                      <c:pt idx="83">
                        <c:v>4.1499999999999932</c:v>
                      </c:pt>
                      <c:pt idx="84">
                        <c:v>4.1999999999999931</c:v>
                      </c:pt>
                      <c:pt idx="85">
                        <c:v>4.2499999999999929</c:v>
                      </c:pt>
                      <c:pt idx="86">
                        <c:v>4.2999999999999927</c:v>
                      </c:pt>
                      <c:pt idx="87">
                        <c:v>4.3499999999999925</c:v>
                      </c:pt>
                      <c:pt idx="88">
                        <c:v>4.3999999999999924</c:v>
                      </c:pt>
                      <c:pt idx="89">
                        <c:v>4.4499999999999922</c:v>
                      </c:pt>
                      <c:pt idx="90">
                        <c:v>4.499999999999992</c:v>
                      </c:pt>
                      <c:pt idx="91">
                        <c:v>4.5499999999999918</c:v>
                      </c:pt>
                      <c:pt idx="92">
                        <c:v>4.5999999999999917</c:v>
                      </c:pt>
                      <c:pt idx="93">
                        <c:v>4.6499999999999915</c:v>
                      </c:pt>
                      <c:pt idx="94">
                        <c:v>4.6999999999999913</c:v>
                      </c:pt>
                      <c:pt idx="95">
                        <c:v>4.7499999999999911</c:v>
                      </c:pt>
                      <c:pt idx="96">
                        <c:v>4.7999999999999909</c:v>
                      </c:pt>
                      <c:pt idx="97">
                        <c:v>4.8499999999999908</c:v>
                      </c:pt>
                      <c:pt idx="98">
                        <c:v>4.8999999999999906</c:v>
                      </c:pt>
                      <c:pt idx="99">
                        <c:v>4.9499999999999904</c:v>
                      </c:pt>
                      <c:pt idx="100">
                        <c:v>4.9999999999999902</c:v>
                      </c:pt>
                      <c:pt idx="101">
                        <c:v>5.0499999999999901</c:v>
                      </c:pt>
                      <c:pt idx="102">
                        <c:v>5.0999999999999899</c:v>
                      </c:pt>
                      <c:pt idx="103">
                        <c:v>5.1499999999999897</c:v>
                      </c:pt>
                      <c:pt idx="104">
                        <c:v>5.1999999999999895</c:v>
                      </c:pt>
                      <c:pt idx="105">
                        <c:v>5.2499999999999893</c:v>
                      </c:pt>
                      <c:pt idx="106">
                        <c:v>5.2999999999999892</c:v>
                      </c:pt>
                      <c:pt idx="107">
                        <c:v>5.349999999999989</c:v>
                      </c:pt>
                      <c:pt idx="108">
                        <c:v>5.3999999999999888</c:v>
                      </c:pt>
                      <c:pt idx="109">
                        <c:v>5.4499999999999886</c:v>
                      </c:pt>
                      <c:pt idx="110">
                        <c:v>5.4999999999999885</c:v>
                      </c:pt>
                      <c:pt idx="111">
                        <c:v>5.5499999999999883</c:v>
                      </c:pt>
                      <c:pt idx="112">
                        <c:v>5.5999999999999881</c:v>
                      </c:pt>
                      <c:pt idx="113">
                        <c:v>5.6499999999999879</c:v>
                      </c:pt>
                      <c:pt idx="114">
                        <c:v>5.6999999999999877</c:v>
                      </c:pt>
                      <c:pt idx="115">
                        <c:v>5.7499999999999876</c:v>
                      </c:pt>
                      <c:pt idx="116">
                        <c:v>5.7999999999999874</c:v>
                      </c:pt>
                      <c:pt idx="117">
                        <c:v>5.8499999999999872</c:v>
                      </c:pt>
                      <c:pt idx="118">
                        <c:v>5.899999999999987</c:v>
                      </c:pt>
                      <c:pt idx="119">
                        <c:v>5.9499999999999869</c:v>
                      </c:pt>
                      <c:pt idx="120">
                        <c:v>5.9999999999999867</c:v>
                      </c:pt>
                      <c:pt idx="121">
                        <c:v>6.0499999999999865</c:v>
                      </c:pt>
                      <c:pt idx="122">
                        <c:v>6.0999999999999863</c:v>
                      </c:pt>
                      <c:pt idx="123">
                        <c:v>6.1499999999999861</c:v>
                      </c:pt>
                      <c:pt idx="124">
                        <c:v>6.199999999999986</c:v>
                      </c:pt>
                      <c:pt idx="125">
                        <c:v>6.2499999999999858</c:v>
                      </c:pt>
                      <c:pt idx="126">
                        <c:v>6.2999999999999856</c:v>
                      </c:pt>
                      <c:pt idx="127">
                        <c:v>6.3499999999999854</c:v>
                      </c:pt>
                      <c:pt idx="128">
                        <c:v>6.3999999999999853</c:v>
                      </c:pt>
                      <c:pt idx="129">
                        <c:v>6.4499999999999851</c:v>
                      </c:pt>
                      <c:pt idx="130">
                        <c:v>6.4999999999999849</c:v>
                      </c:pt>
                      <c:pt idx="131">
                        <c:v>6.5499999999999847</c:v>
                      </c:pt>
                      <c:pt idx="132">
                        <c:v>6.5999999999999845</c:v>
                      </c:pt>
                      <c:pt idx="133">
                        <c:v>6.6499999999999844</c:v>
                      </c:pt>
                      <c:pt idx="134">
                        <c:v>6.6999999999999842</c:v>
                      </c:pt>
                      <c:pt idx="135">
                        <c:v>6.749999999999984</c:v>
                      </c:pt>
                      <c:pt idx="136">
                        <c:v>6.7999999999999838</c:v>
                      </c:pt>
                      <c:pt idx="137">
                        <c:v>6.8499999999999837</c:v>
                      </c:pt>
                      <c:pt idx="138">
                        <c:v>6.8999999999999835</c:v>
                      </c:pt>
                      <c:pt idx="139">
                        <c:v>6.9499999999999833</c:v>
                      </c:pt>
                      <c:pt idx="140">
                        <c:v>6.9999999999999831</c:v>
                      </c:pt>
                      <c:pt idx="141">
                        <c:v>7.0499999999999829</c:v>
                      </c:pt>
                      <c:pt idx="142">
                        <c:v>7.0999999999999828</c:v>
                      </c:pt>
                      <c:pt idx="143">
                        <c:v>7.1499999999999826</c:v>
                      </c:pt>
                      <c:pt idx="144">
                        <c:v>7.1999999999999824</c:v>
                      </c:pt>
                      <c:pt idx="145">
                        <c:v>7.2499999999999822</c:v>
                      </c:pt>
                      <c:pt idx="146">
                        <c:v>7.2999999999999821</c:v>
                      </c:pt>
                      <c:pt idx="147">
                        <c:v>7.3499999999999819</c:v>
                      </c:pt>
                      <c:pt idx="148">
                        <c:v>7.3999999999999817</c:v>
                      </c:pt>
                      <c:pt idx="149">
                        <c:v>7.4499999999999815</c:v>
                      </c:pt>
                      <c:pt idx="150">
                        <c:v>7.4999999999999813</c:v>
                      </c:pt>
                      <c:pt idx="151">
                        <c:v>7.5499999999999812</c:v>
                      </c:pt>
                      <c:pt idx="152">
                        <c:v>7.599999999999981</c:v>
                      </c:pt>
                      <c:pt idx="153">
                        <c:v>7.6499999999999808</c:v>
                      </c:pt>
                      <c:pt idx="154">
                        <c:v>7.6999999999999806</c:v>
                      </c:pt>
                      <c:pt idx="155">
                        <c:v>7.7499999999999805</c:v>
                      </c:pt>
                      <c:pt idx="156">
                        <c:v>7.7999999999999803</c:v>
                      </c:pt>
                      <c:pt idx="157">
                        <c:v>7.8499999999999801</c:v>
                      </c:pt>
                      <c:pt idx="158">
                        <c:v>7.8999999999999799</c:v>
                      </c:pt>
                      <c:pt idx="159">
                        <c:v>7.9499999999999797</c:v>
                      </c:pt>
                      <c:pt idx="160">
                        <c:v>7.9999999999999796</c:v>
                      </c:pt>
                      <c:pt idx="161">
                        <c:v>8.0499999999999794</c:v>
                      </c:pt>
                      <c:pt idx="162">
                        <c:v>8.0999999999999801</c:v>
                      </c:pt>
                      <c:pt idx="163">
                        <c:v>8.1499999999999808</c:v>
                      </c:pt>
                      <c:pt idx="164">
                        <c:v>8.1999999999999815</c:v>
                      </c:pt>
                      <c:pt idx="165">
                        <c:v>8.2499999999999822</c:v>
                      </c:pt>
                      <c:pt idx="166">
                        <c:v>8.2999999999999829</c:v>
                      </c:pt>
                      <c:pt idx="167">
                        <c:v>8.3499999999999837</c:v>
                      </c:pt>
                      <c:pt idx="168">
                        <c:v>8.3999999999999844</c:v>
                      </c:pt>
                      <c:pt idx="169">
                        <c:v>8.4499999999999851</c:v>
                      </c:pt>
                      <c:pt idx="170">
                        <c:v>8.4999999999999858</c:v>
                      </c:pt>
                      <c:pt idx="171">
                        <c:v>8.5499999999999865</c:v>
                      </c:pt>
                      <c:pt idx="172">
                        <c:v>8.5999999999999872</c:v>
                      </c:pt>
                      <c:pt idx="173">
                        <c:v>8.6499999999999879</c:v>
                      </c:pt>
                      <c:pt idx="174">
                        <c:v>8.6999999999999886</c:v>
                      </c:pt>
                      <c:pt idx="175">
                        <c:v>8.7499999999999893</c:v>
                      </c:pt>
                      <c:pt idx="176">
                        <c:v>8.7999999999999901</c:v>
                      </c:pt>
                      <c:pt idx="177">
                        <c:v>8.8499999999999908</c:v>
                      </c:pt>
                      <c:pt idx="178">
                        <c:v>8.8999999999999915</c:v>
                      </c:pt>
                      <c:pt idx="179">
                        <c:v>8.9499999999999922</c:v>
                      </c:pt>
                      <c:pt idx="180">
                        <c:v>8.9999999999999929</c:v>
                      </c:pt>
                      <c:pt idx="181">
                        <c:v>9.0499999999999936</c:v>
                      </c:pt>
                      <c:pt idx="182">
                        <c:v>9.0999999999999943</c:v>
                      </c:pt>
                      <c:pt idx="183">
                        <c:v>9.149999999999995</c:v>
                      </c:pt>
                      <c:pt idx="184">
                        <c:v>9.1999999999999957</c:v>
                      </c:pt>
                      <c:pt idx="185">
                        <c:v>9.2499999999999964</c:v>
                      </c:pt>
                      <c:pt idx="186">
                        <c:v>9.2999999999999972</c:v>
                      </c:pt>
                      <c:pt idx="187">
                        <c:v>9.3499999999999979</c:v>
                      </c:pt>
                      <c:pt idx="188">
                        <c:v>9.3999999999999986</c:v>
                      </c:pt>
                      <c:pt idx="189">
                        <c:v>9.4499999999999993</c:v>
                      </c:pt>
                      <c:pt idx="190">
                        <c:v>9.5</c:v>
                      </c:pt>
                      <c:pt idx="191">
                        <c:v>9.5500000000000007</c:v>
                      </c:pt>
                      <c:pt idx="192">
                        <c:v>9.6000000000000014</c:v>
                      </c:pt>
                      <c:pt idx="193">
                        <c:v>9.6500000000000021</c:v>
                      </c:pt>
                      <c:pt idx="194">
                        <c:v>9.7000000000000028</c:v>
                      </c:pt>
                      <c:pt idx="195">
                        <c:v>9.7500000000000036</c:v>
                      </c:pt>
                      <c:pt idx="196">
                        <c:v>9.8000000000000043</c:v>
                      </c:pt>
                      <c:pt idx="197">
                        <c:v>9.850000000000005</c:v>
                      </c:pt>
                      <c:pt idx="198">
                        <c:v>9.9000000000000057</c:v>
                      </c:pt>
                      <c:pt idx="199">
                        <c:v>9.9500000000000064</c:v>
                      </c:pt>
                      <c:pt idx="200">
                        <c:v>10.000000000000007</c:v>
                      </c:pt>
                      <c:pt idx="201">
                        <c:v>10.050000000000008</c:v>
                      </c:pt>
                      <c:pt idx="202">
                        <c:v>10.100000000000009</c:v>
                      </c:pt>
                      <c:pt idx="203">
                        <c:v>10.150000000000009</c:v>
                      </c:pt>
                      <c:pt idx="204">
                        <c:v>10.20000000000001</c:v>
                      </c:pt>
                      <c:pt idx="205">
                        <c:v>10.250000000000011</c:v>
                      </c:pt>
                      <c:pt idx="206">
                        <c:v>10.300000000000011</c:v>
                      </c:pt>
                      <c:pt idx="207">
                        <c:v>10.350000000000012</c:v>
                      </c:pt>
                      <c:pt idx="208">
                        <c:v>10.400000000000013</c:v>
                      </c:pt>
                      <c:pt idx="209">
                        <c:v>10.450000000000014</c:v>
                      </c:pt>
                      <c:pt idx="210">
                        <c:v>10.500000000000014</c:v>
                      </c:pt>
                      <c:pt idx="211">
                        <c:v>10.550000000000015</c:v>
                      </c:pt>
                      <c:pt idx="212">
                        <c:v>10.600000000000016</c:v>
                      </c:pt>
                      <c:pt idx="213">
                        <c:v>10.650000000000016</c:v>
                      </c:pt>
                      <c:pt idx="214">
                        <c:v>10.700000000000017</c:v>
                      </c:pt>
                      <c:pt idx="215">
                        <c:v>10.750000000000018</c:v>
                      </c:pt>
                      <c:pt idx="216">
                        <c:v>10.800000000000018</c:v>
                      </c:pt>
                      <c:pt idx="217">
                        <c:v>10.850000000000019</c:v>
                      </c:pt>
                      <c:pt idx="218">
                        <c:v>10.90000000000002</c:v>
                      </c:pt>
                      <c:pt idx="219">
                        <c:v>10.950000000000021</c:v>
                      </c:pt>
                      <c:pt idx="220">
                        <c:v>11.000000000000021</c:v>
                      </c:pt>
                      <c:pt idx="221">
                        <c:v>11.050000000000022</c:v>
                      </c:pt>
                      <c:pt idx="222">
                        <c:v>11.100000000000023</c:v>
                      </c:pt>
                      <c:pt idx="223">
                        <c:v>11.150000000000023</c:v>
                      </c:pt>
                      <c:pt idx="224">
                        <c:v>11.200000000000024</c:v>
                      </c:pt>
                      <c:pt idx="225">
                        <c:v>11.250000000000025</c:v>
                      </c:pt>
                      <c:pt idx="226">
                        <c:v>11.300000000000026</c:v>
                      </c:pt>
                      <c:pt idx="227">
                        <c:v>11.350000000000026</c:v>
                      </c:pt>
                      <c:pt idx="228">
                        <c:v>11.400000000000027</c:v>
                      </c:pt>
                      <c:pt idx="229">
                        <c:v>11.450000000000028</c:v>
                      </c:pt>
                      <c:pt idx="230">
                        <c:v>11.500000000000028</c:v>
                      </c:pt>
                      <c:pt idx="231">
                        <c:v>11.550000000000029</c:v>
                      </c:pt>
                      <c:pt idx="232">
                        <c:v>11.60000000000003</c:v>
                      </c:pt>
                      <c:pt idx="233">
                        <c:v>11.650000000000031</c:v>
                      </c:pt>
                      <c:pt idx="234">
                        <c:v>11.700000000000031</c:v>
                      </c:pt>
                      <c:pt idx="235">
                        <c:v>11.750000000000032</c:v>
                      </c:pt>
                      <c:pt idx="236">
                        <c:v>11.800000000000033</c:v>
                      </c:pt>
                      <c:pt idx="237">
                        <c:v>11.850000000000033</c:v>
                      </c:pt>
                      <c:pt idx="238">
                        <c:v>11.900000000000034</c:v>
                      </c:pt>
                      <c:pt idx="239">
                        <c:v>11.950000000000035</c:v>
                      </c:pt>
                      <c:pt idx="240">
                        <c:v>12.000000000000036</c:v>
                      </c:pt>
                      <c:pt idx="241">
                        <c:v>12.050000000000036</c:v>
                      </c:pt>
                      <c:pt idx="242">
                        <c:v>12.100000000000037</c:v>
                      </c:pt>
                      <c:pt idx="243">
                        <c:v>12.150000000000038</c:v>
                      </c:pt>
                      <c:pt idx="244">
                        <c:v>12.200000000000038</c:v>
                      </c:pt>
                      <c:pt idx="245">
                        <c:v>12.250000000000039</c:v>
                      </c:pt>
                      <c:pt idx="246">
                        <c:v>12.30000000000004</c:v>
                      </c:pt>
                      <c:pt idx="247">
                        <c:v>12.350000000000041</c:v>
                      </c:pt>
                      <c:pt idx="248">
                        <c:v>12.400000000000041</c:v>
                      </c:pt>
                      <c:pt idx="249">
                        <c:v>12.450000000000042</c:v>
                      </c:pt>
                      <c:pt idx="250">
                        <c:v>12.500000000000043</c:v>
                      </c:pt>
                      <c:pt idx="251">
                        <c:v>12.550000000000043</c:v>
                      </c:pt>
                      <c:pt idx="252">
                        <c:v>12.600000000000044</c:v>
                      </c:pt>
                      <c:pt idx="253">
                        <c:v>12.650000000000045</c:v>
                      </c:pt>
                      <c:pt idx="254">
                        <c:v>12.700000000000045</c:v>
                      </c:pt>
                      <c:pt idx="255">
                        <c:v>12.750000000000046</c:v>
                      </c:pt>
                      <c:pt idx="256">
                        <c:v>12.800000000000047</c:v>
                      </c:pt>
                      <c:pt idx="257">
                        <c:v>12.850000000000048</c:v>
                      </c:pt>
                      <c:pt idx="258">
                        <c:v>12.900000000000048</c:v>
                      </c:pt>
                      <c:pt idx="259">
                        <c:v>12.950000000000049</c:v>
                      </c:pt>
                      <c:pt idx="260">
                        <c:v>13.00000000000005</c:v>
                      </c:pt>
                      <c:pt idx="261">
                        <c:v>13.05000000000005</c:v>
                      </c:pt>
                      <c:pt idx="262">
                        <c:v>13.100000000000051</c:v>
                      </c:pt>
                      <c:pt idx="263">
                        <c:v>13.150000000000052</c:v>
                      </c:pt>
                      <c:pt idx="264">
                        <c:v>13.200000000000053</c:v>
                      </c:pt>
                      <c:pt idx="265">
                        <c:v>13.250000000000053</c:v>
                      </c:pt>
                      <c:pt idx="266">
                        <c:v>13.300000000000054</c:v>
                      </c:pt>
                      <c:pt idx="267">
                        <c:v>13.350000000000055</c:v>
                      </c:pt>
                      <c:pt idx="268">
                        <c:v>13.400000000000055</c:v>
                      </c:pt>
                      <c:pt idx="269">
                        <c:v>13.450000000000056</c:v>
                      </c:pt>
                      <c:pt idx="270">
                        <c:v>13.500000000000057</c:v>
                      </c:pt>
                      <c:pt idx="271">
                        <c:v>13.550000000000058</c:v>
                      </c:pt>
                      <c:pt idx="272">
                        <c:v>13.600000000000058</c:v>
                      </c:pt>
                      <c:pt idx="273">
                        <c:v>13.650000000000059</c:v>
                      </c:pt>
                      <c:pt idx="274">
                        <c:v>13.70000000000006</c:v>
                      </c:pt>
                      <c:pt idx="275">
                        <c:v>13.75000000000006</c:v>
                      </c:pt>
                      <c:pt idx="276">
                        <c:v>13.800000000000061</c:v>
                      </c:pt>
                      <c:pt idx="277">
                        <c:v>13.850000000000062</c:v>
                      </c:pt>
                      <c:pt idx="278">
                        <c:v>13.900000000000063</c:v>
                      </c:pt>
                      <c:pt idx="279">
                        <c:v>13.950000000000063</c:v>
                      </c:pt>
                      <c:pt idx="280">
                        <c:v>14.000000000000064</c:v>
                      </c:pt>
                      <c:pt idx="281">
                        <c:v>14.050000000000065</c:v>
                      </c:pt>
                      <c:pt idx="282">
                        <c:v>14.100000000000065</c:v>
                      </c:pt>
                      <c:pt idx="283">
                        <c:v>14.150000000000066</c:v>
                      </c:pt>
                      <c:pt idx="284">
                        <c:v>14.200000000000067</c:v>
                      </c:pt>
                      <c:pt idx="285">
                        <c:v>14.250000000000068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'sub amortiguado'!$G$10:$G$295</c15:sqref>
                        </c15:formulaRef>
                      </c:ext>
                    </c:extLst>
                    <c:numCache>
                      <c:formatCode>0.0000</c:formatCode>
                      <c:ptCount val="286"/>
                      <c:pt idx="0">
                        <c:v>-9.9999999999999995E-7</c:v>
                      </c:pt>
                      <c:pt idx="1">
                        <c:v>-9.9989500551230706E-7</c:v>
                      </c:pt>
                      <c:pt idx="2">
                        <c:v>-9.9979002204845659E-7</c:v>
                      </c:pt>
                      <c:pt idx="3">
                        <c:v>-9.9968504960729108E-7</c:v>
                      </c:pt>
                      <c:pt idx="4">
                        <c:v>-9.9958008818765328E-7</c:v>
                      </c:pt>
                      <c:pt idx="5">
                        <c:v>-9.9947513778838591E-7</c:v>
                      </c:pt>
                      <c:pt idx="6">
                        <c:v>-9.9937019840833194E-7</c:v>
                      </c:pt>
                      <c:pt idx="7">
                        <c:v>-9.9926527004633452E-7</c:v>
                      </c:pt>
                      <c:pt idx="8">
                        <c:v>-9.9916035270123662E-7</c:v>
                      </c:pt>
                      <c:pt idx="9">
                        <c:v>-9.9905544637188182E-7</c:v>
                      </c:pt>
                      <c:pt idx="10">
                        <c:v>-9.9895055105711307E-7</c:v>
                      </c:pt>
                      <c:pt idx="11">
                        <c:v>-9.9884566675577439E-7</c:v>
                      </c:pt>
                      <c:pt idx="12">
                        <c:v>-9.9874079346670893E-7</c:v>
                      </c:pt>
                      <c:pt idx="13">
                        <c:v>-9.9863593118876093E-7</c:v>
                      </c:pt>
                      <c:pt idx="14">
                        <c:v>-9.9853107992077397E-7</c:v>
                      </c:pt>
                      <c:pt idx="15">
                        <c:v>-9.9842623966159228E-7</c:v>
                      </c:pt>
                      <c:pt idx="16">
                        <c:v>-9.9832141041005986E-7</c:v>
                      </c:pt>
                      <c:pt idx="17">
                        <c:v>-9.9821659216502094E-7</c:v>
                      </c:pt>
                      <c:pt idx="18">
                        <c:v>-9.9811178492531996E-7</c:v>
                      </c:pt>
                      <c:pt idx="19">
                        <c:v>-9.9800698868980135E-7</c:v>
                      </c:pt>
                      <c:pt idx="20">
                        <c:v>-9.9790220345730997E-7</c:v>
                      </c:pt>
                      <c:pt idx="21">
                        <c:v>-9.9779742922669026E-7</c:v>
                      </c:pt>
                      <c:pt idx="22">
                        <c:v>-9.9769266599678728E-7</c:v>
                      </c:pt>
                      <c:pt idx="23">
                        <c:v>-9.975879137664461E-7</c:v>
                      </c:pt>
                      <c:pt idx="24">
                        <c:v>-9.9748317253451138E-7</c:v>
                      </c:pt>
                      <c:pt idx="25">
                        <c:v>-9.9737844229982882E-7</c:v>
                      </c:pt>
                      <c:pt idx="26">
                        <c:v>-9.9727372306124349E-7</c:v>
                      </c:pt>
                      <c:pt idx="27">
                        <c:v>-9.9716901481760109E-7</c:v>
                      </c:pt>
                      <c:pt idx="28">
                        <c:v>-9.9706431756774713E-7</c:v>
                      </c:pt>
                      <c:pt idx="29">
                        <c:v>-9.9695963131052708E-7</c:v>
                      </c:pt>
                      <c:pt idx="30">
                        <c:v>-9.9685495604478709E-7</c:v>
                      </c:pt>
                      <c:pt idx="31">
                        <c:v>-9.9675029176937307E-7</c:v>
                      </c:pt>
                      <c:pt idx="32">
                        <c:v>-9.9664563848313094E-7</c:v>
                      </c:pt>
                      <c:pt idx="33">
                        <c:v>-9.9654099618490704E-7</c:v>
                      </c:pt>
                      <c:pt idx="34">
                        <c:v>-9.9643636487354771E-7</c:v>
                      </c:pt>
                      <c:pt idx="35">
                        <c:v>-9.9633174454789908E-7</c:v>
                      </c:pt>
                      <c:pt idx="36">
                        <c:v>-9.9622713520680813E-7</c:v>
                      </c:pt>
                      <c:pt idx="37">
                        <c:v>-9.9612253684912119E-7</c:v>
                      </c:pt>
                      <c:pt idx="38">
                        <c:v>-9.9601794947368546E-7</c:v>
                      </c:pt>
                      <c:pt idx="39">
                        <c:v>-9.9591337307934749E-7</c:v>
                      </c:pt>
                      <c:pt idx="40">
                        <c:v>-9.9580880766495446E-7</c:v>
                      </c:pt>
                      <c:pt idx="41">
                        <c:v>-9.9570425322935357E-7</c:v>
                      </c:pt>
                      <c:pt idx="42">
                        <c:v>-9.95599709771392E-7</c:v>
                      </c:pt>
                      <c:pt idx="43">
                        <c:v>-9.9549517728991737E-7</c:v>
                      </c:pt>
                      <c:pt idx="44">
                        <c:v>-9.9539065578377707E-7</c:v>
                      </c:pt>
                      <c:pt idx="45">
                        <c:v>-9.9528614525181872E-7</c:v>
                      </c:pt>
                      <c:pt idx="46">
                        <c:v>-9.9518164569289014E-7</c:v>
                      </c:pt>
                      <c:pt idx="47">
                        <c:v>-9.9507715710583915E-7</c:v>
                      </c:pt>
                      <c:pt idx="48">
                        <c:v>-9.94972679489514E-7</c:v>
                      </c:pt>
                      <c:pt idx="49">
                        <c:v>-9.9486821284276251E-7</c:v>
                      </c:pt>
                      <c:pt idx="50">
                        <c:v>-9.9476375716443315E-7</c:v>
                      </c:pt>
                      <c:pt idx="51">
                        <c:v>-9.9465931245337415E-7</c:v>
                      </c:pt>
                      <c:pt idx="52">
                        <c:v>-9.9455487870843399E-7</c:v>
                      </c:pt>
                      <c:pt idx="53">
                        <c:v>-9.9445045592846153E-7</c:v>
                      </c:pt>
                      <c:pt idx="54">
                        <c:v>-9.9434604411230524E-7</c:v>
                      </c:pt>
                      <c:pt idx="55">
                        <c:v>-9.9424164325881422E-7</c:v>
                      </c:pt>
                      <c:pt idx="56">
                        <c:v>-9.9413725336683734E-7</c:v>
                      </c:pt>
                      <c:pt idx="57">
                        <c:v>-9.940328744352237E-7</c:v>
                      </c:pt>
                      <c:pt idx="58">
                        <c:v>-9.9392850646282239E-7</c:v>
                      </c:pt>
                      <c:pt idx="59">
                        <c:v>-9.9382414944848293E-7</c:v>
                      </c:pt>
                      <c:pt idx="60">
                        <c:v>-9.9371980339105463E-7</c:v>
                      </c:pt>
                      <c:pt idx="61">
                        <c:v>-9.9361546828938743E-7</c:v>
                      </c:pt>
                      <c:pt idx="62">
                        <c:v>-9.9351114414233041E-7</c:v>
                      </c:pt>
                      <c:pt idx="63">
                        <c:v>-9.9340683094873396E-7</c:v>
                      </c:pt>
                      <c:pt idx="64">
                        <c:v>-9.93302528707448E-7</c:v>
                      </c:pt>
                      <c:pt idx="65">
                        <c:v>-9.9319823741732226E-7</c:v>
                      </c:pt>
                      <c:pt idx="66">
                        <c:v>-9.9309395707720691E-7</c:v>
                      </c:pt>
                      <c:pt idx="67">
                        <c:v>-9.9298968768595272E-7</c:v>
                      </c:pt>
                      <c:pt idx="68">
                        <c:v>-9.9288542924240985E-7</c:v>
                      </c:pt>
                      <c:pt idx="69">
                        <c:v>-9.9278118174542888E-7</c:v>
                      </c:pt>
                      <c:pt idx="70">
                        <c:v>-9.9267694519386017E-7</c:v>
                      </c:pt>
                      <c:pt idx="71">
                        <c:v>-9.9257271958655493E-7</c:v>
                      </c:pt>
                      <c:pt idx="72">
                        <c:v>-9.9246850492236395E-7</c:v>
                      </c:pt>
                      <c:pt idx="73">
                        <c:v>-9.9236430120013844E-7</c:v>
                      </c:pt>
                      <c:pt idx="74">
                        <c:v>-9.9226010841872919E-7</c:v>
                      </c:pt>
                      <c:pt idx="75">
                        <c:v>-9.9215592657698762E-7</c:v>
                      </c:pt>
                      <c:pt idx="76">
                        <c:v>-9.9205175567376516E-7</c:v>
                      </c:pt>
                      <c:pt idx="77">
                        <c:v>-9.9194759570791323E-7</c:v>
                      </c:pt>
                      <c:pt idx="78">
                        <c:v>-9.9184344667828347E-7</c:v>
                      </c:pt>
                      <c:pt idx="79">
                        <c:v>-9.9173930858372793E-7</c:v>
                      </c:pt>
                      <c:pt idx="80">
                        <c:v>-9.9163518142309824E-7</c:v>
                      </c:pt>
                      <c:pt idx="81">
                        <c:v>-9.9153106519524648E-7</c:v>
                      </c:pt>
                      <c:pt idx="82">
                        <c:v>-9.9142695989902469E-7</c:v>
                      </c:pt>
                      <c:pt idx="83">
                        <c:v>-9.9132286553328514E-7</c:v>
                      </c:pt>
                      <c:pt idx="84">
                        <c:v>-9.9121878209688033E-7</c:v>
                      </c:pt>
                      <c:pt idx="85">
                        <c:v>-9.911147095886623E-7</c:v>
                      </c:pt>
                      <c:pt idx="86">
                        <c:v>-9.9101064800748417E-7</c:v>
                      </c:pt>
                      <c:pt idx="87">
                        <c:v>-9.9090659735219843E-7</c:v>
                      </c:pt>
                      <c:pt idx="88">
                        <c:v>-9.9080255762165777E-7</c:v>
                      </c:pt>
                      <c:pt idx="89">
                        <c:v>-9.9069852881471552E-7</c:v>
                      </c:pt>
                      <c:pt idx="90">
                        <c:v>-9.9059451093022459E-7</c:v>
                      </c:pt>
                      <c:pt idx="91">
                        <c:v>-9.9049050396703787E-7</c:v>
                      </c:pt>
                      <c:pt idx="92">
                        <c:v>-9.9038650792400913E-7</c:v>
                      </c:pt>
                      <c:pt idx="93">
                        <c:v>-9.9028252279999169E-7</c:v>
                      </c:pt>
                      <c:pt idx="94">
                        <c:v>-9.9017854859383909E-7</c:v>
                      </c:pt>
                      <c:pt idx="95">
                        <c:v>-9.9007458530440488E-7</c:v>
                      </c:pt>
                      <c:pt idx="96">
                        <c:v>-9.8997063293054302E-7</c:v>
                      </c:pt>
                      <c:pt idx="97">
                        <c:v>-9.8986669147110747E-7</c:v>
                      </c:pt>
                      <c:pt idx="98">
                        <c:v>-9.8976276092495219E-7</c:v>
                      </c:pt>
                      <c:pt idx="99">
                        <c:v>-9.8965884129093137E-7</c:v>
                      </c:pt>
                      <c:pt idx="100">
                        <c:v>-9.8955493256789918E-7</c:v>
                      </c:pt>
                      <c:pt idx="101">
                        <c:v>-9.8945103475471022E-7</c:v>
                      </c:pt>
                      <c:pt idx="102">
                        <c:v>-9.8934714785021888E-7</c:v>
                      </c:pt>
                      <c:pt idx="103">
                        <c:v>-9.8924327185327996E-7</c:v>
                      </c:pt>
                      <c:pt idx="104">
                        <c:v>-9.8913940676274808E-7</c:v>
                      </c:pt>
                      <c:pt idx="105">
                        <c:v>-9.8903555257747803E-7</c:v>
                      </c:pt>
                      <c:pt idx="106">
                        <c:v>-9.8893170929632506E-7</c:v>
                      </c:pt>
                      <c:pt idx="107">
                        <c:v>-9.8882787691814419E-7</c:v>
                      </c:pt>
                      <c:pt idx="108">
                        <c:v>-9.8872405544179065E-7</c:v>
                      </c:pt>
                      <c:pt idx="109">
                        <c:v>-9.8862024486611989E-7</c:v>
                      </c:pt>
                      <c:pt idx="110">
                        <c:v>-9.8851644518998735E-7</c:v>
                      </c:pt>
                      <c:pt idx="111">
                        <c:v>-9.8841265641224849E-7</c:v>
                      </c:pt>
                      <c:pt idx="112">
                        <c:v>-9.8830887853175939E-7</c:v>
                      </c:pt>
                      <c:pt idx="113">
                        <c:v>-9.8820511154737549E-7</c:v>
                      </c:pt>
                      <c:pt idx="114">
                        <c:v>-9.8810135545795308E-7</c:v>
                      </c:pt>
                      <c:pt idx="115">
                        <c:v>-9.8799761026234804E-7</c:v>
                      </c:pt>
                      <c:pt idx="116">
                        <c:v>-9.8789387595941666E-7</c:v>
                      </c:pt>
                      <c:pt idx="117">
                        <c:v>-9.8779015254801544E-7</c:v>
                      </c:pt>
                      <c:pt idx="118">
                        <c:v>-9.8768644002700047E-7</c:v>
                      </c:pt>
                      <c:pt idx="119">
                        <c:v>-9.8758273839522868E-7</c:v>
                      </c:pt>
                      <c:pt idx="120">
                        <c:v>-9.8747904765155636E-7</c:v>
                      </c:pt>
                      <c:pt idx="121">
                        <c:v>-9.8737536779484086E-7</c:v>
                      </c:pt>
                      <c:pt idx="122">
                        <c:v>-9.8727169882393848E-7</c:v>
                      </c:pt>
                      <c:pt idx="123">
                        <c:v>-9.8716804073770678E-7</c:v>
                      </c:pt>
                      <c:pt idx="124">
                        <c:v>-9.8706439353500269E-7</c:v>
                      </c:pt>
                      <c:pt idx="125">
                        <c:v>-9.8696075721468356E-7</c:v>
                      </c:pt>
                      <c:pt idx="126">
                        <c:v>-9.8685713177560674E-7</c:v>
                      </c:pt>
                      <c:pt idx="127">
                        <c:v>-9.8675351721662981E-7</c:v>
                      </c:pt>
                      <c:pt idx="128">
                        <c:v>-9.8664991353661053E-7</c:v>
                      </c:pt>
                      <c:pt idx="129">
                        <c:v>-9.8654632073440646E-7</c:v>
                      </c:pt>
                      <c:pt idx="130">
                        <c:v>-9.8644273880887561E-7</c:v>
                      </c:pt>
                      <c:pt idx="131">
                        <c:v>-9.8633916775887595E-7</c:v>
                      </c:pt>
                      <c:pt idx="132">
                        <c:v>-9.8623560758326569E-7</c:v>
                      </c:pt>
                      <c:pt idx="133">
                        <c:v>-9.8613205828090281E-7</c:v>
                      </c:pt>
                      <c:pt idx="134">
                        <c:v>-9.8602851985064615E-7</c:v>
                      </c:pt>
                      <c:pt idx="135">
                        <c:v>-9.8592499229135369E-7</c:v>
                      </c:pt>
                      <c:pt idx="136">
                        <c:v>-9.8582147560188449E-7</c:v>
                      </c:pt>
                      <c:pt idx="137">
                        <c:v>-9.8571796978109694E-7</c:v>
                      </c:pt>
                      <c:pt idx="138">
                        <c:v>-9.8561447482785011E-7</c:v>
                      </c:pt>
                      <c:pt idx="139">
                        <c:v>-9.8551099074100283E-7</c:v>
                      </c:pt>
                      <c:pt idx="140">
                        <c:v>-9.8540751751941413E-7</c:v>
                      </c:pt>
                      <c:pt idx="141">
                        <c:v>-9.853040551619435E-7</c:v>
                      </c:pt>
                      <c:pt idx="142">
                        <c:v>-9.8520060366744997E-7</c:v>
                      </c:pt>
                      <c:pt idx="143">
                        <c:v>-9.8509716303479323E-7</c:v>
                      </c:pt>
                      <c:pt idx="144">
                        <c:v>-9.8499373326283255E-7</c:v>
                      </c:pt>
                      <c:pt idx="145">
                        <c:v>-9.8489031435042801E-7</c:v>
                      </c:pt>
                      <c:pt idx="146">
                        <c:v>-9.8478690629643889E-7</c:v>
                      </c:pt>
                      <c:pt idx="147">
                        <c:v>-9.8468350909972571E-7</c:v>
                      </c:pt>
                      <c:pt idx="148">
                        <c:v>-9.8458012275914794E-7</c:v>
                      </c:pt>
                      <c:pt idx="149">
                        <c:v>-9.8447674727356633E-7</c:v>
                      </c:pt>
                      <c:pt idx="150">
                        <c:v>-9.8437338264184076E-7</c:v>
                      </c:pt>
                      <c:pt idx="151">
                        <c:v>-9.8427002886283155E-7</c:v>
                      </c:pt>
                      <c:pt idx="152">
                        <c:v>-9.8416668593539966E-7</c:v>
                      </c:pt>
                      <c:pt idx="153">
                        <c:v>-9.840633538584054E-7</c:v>
                      </c:pt>
                      <c:pt idx="154">
                        <c:v>-9.8396003263070972E-7</c:v>
                      </c:pt>
                      <c:pt idx="155">
                        <c:v>-9.8385672225117337E-7</c:v>
                      </c:pt>
                      <c:pt idx="156">
                        <c:v>-9.837534227186573E-7</c:v>
                      </c:pt>
                      <c:pt idx="157">
                        <c:v>-9.8365013403202288E-7</c:v>
                      </c:pt>
                      <c:pt idx="158">
                        <c:v>-9.8354685619013107E-7</c:v>
                      </c:pt>
                      <c:pt idx="159">
                        <c:v>-9.8344358919184324E-7</c:v>
                      </c:pt>
                      <c:pt idx="160">
                        <c:v>-9.8334033303602119E-7</c:v>
                      </c:pt>
                      <c:pt idx="161">
                        <c:v>-9.8323708772152631E-7</c:v>
                      </c:pt>
                      <c:pt idx="162">
                        <c:v>-9.8313385324722037E-7</c:v>
                      </c:pt>
                      <c:pt idx="163">
                        <c:v>-9.8303062961196499E-7</c:v>
                      </c:pt>
                      <c:pt idx="164">
                        <c:v>-9.8292741681462237E-7</c:v>
                      </c:pt>
                      <c:pt idx="165">
                        <c:v>-9.8282421485405474E-7</c:v>
                      </c:pt>
                      <c:pt idx="166">
                        <c:v>-9.827210237291239E-7</c:v>
                      </c:pt>
                      <c:pt idx="167">
                        <c:v>-9.8261784343869229E-7</c:v>
                      </c:pt>
                      <c:pt idx="168">
                        <c:v>-9.8251467398162255E-7</c:v>
                      </c:pt>
                      <c:pt idx="169">
                        <c:v>-9.8241151535677712E-7</c:v>
                      </c:pt>
                      <c:pt idx="170">
                        <c:v>-9.8230836756301842E-7</c:v>
                      </c:pt>
                      <c:pt idx="171">
                        <c:v>-9.8220523059920975E-7</c:v>
                      </c:pt>
                      <c:pt idx="172">
                        <c:v>-9.8210210446421376E-7</c:v>
                      </c:pt>
                      <c:pt idx="173">
                        <c:v>-9.8199898915689328E-7</c:v>
                      </c:pt>
                      <c:pt idx="174">
                        <c:v>-9.8189588467611183E-7</c:v>
                      </c:pt>
                      <c:pt idx="175">
                        <c:v>-9.8179279102073247E-7</c:v>
                      </c:pt>
                      <c:pt idx="176">
                        <c:v>-9.816897081896187E-7</c:v>
                      </c:pt>
                      <c:pt idx="177">
                        <c:v>-9.8158663618163379E-7</c:v>
                      </c:pt>
                      <c:pt idx="178">
                        <c:v>-9.8148357499564167E-7</c:v>
                      </c:pt>
                      <c:pt idx="179">
                        <c:v>-9.8138052463050603E-7</c:v>
                      </c:pt>
                      <c:pt idx="180">
                        <c:v>-9.8127748508509059E-7</c:v>
                      </c:pt>
                      <c:pt idx="181">
                        <c:v>-9.8117445635825948E-7</c:v>
                      </c:pt>
                      <c:pt idx="182">
                        <c:v>-9.8107143844887681E-7</c:v>
                      </c:pt>
                      <c:pt idx="183">
                        <c:v>-9.8096843135580673E-7</c:v>
                      </c:pt>
                      <c:pt idx="184">
                        <c:v>-9.8086543507791356E-7</c:v>
                      </c:pt>
                      <c:pt idx="185">
                        <c:v>-9.8076244961406166E-7</c:v>
                      </c:pt>
                      <c:pt idx="186">
                        <c:v>-9.80659474963116E-7</c:v>
                      </c:pt>
                      <c:pt idx="187">
                        <c:v>-9.8055651112394113E-7</c:v>
                      </c:pt>
                      <c:pt idx="188">
                        <c:v>-9.804535580954016E-7</c:v>
                      </c:pt>
                      <c:pt idx="189">
                        <c:v>-9.803506158763626E-7</c:v>
                      </c:pt>
                      <c:pt idx="190">
                        <c:v>-9.8024768446568931E-7</c:v>
                      </c:pt>
                      <c:pt idx="191">
                        <c:v>-9.8014476386224672E-7</c:v>
                      </c:pt>
                      <c:pt idx="192">
                        <c:v>-9.8004185406490002E-7</c:v>
                      </c:pt>
                      <c:pt idx="193">
                        <c:v>-9.799389550725148E-7</c:v>
                      </c:pt>
                      <c:pt idx="194">
                        <c:v>-9.7983606688395669E-7</c:v>
                      </c:pt>
                      <c:pt idx="195">
                        <c:v>-9.7973318949809108E-7</c:v>
                      </c:pt>
                      <c:pt idx="196">
                        <c:v>-9.7963032291378401E-7</c:v>
                      </c:pt>
                      <c:pt idx="197">
                        <c:v>-9.795274671299013E-7</c:v>
                      </c:pt>
                      <c:pt idx="198">
                        <c:v>-9.7942462214530877E-7</c:v>
                      </c:pt>
                      <c:pt idx="199">
                        <c:v>-9.7932178795887267E-7</c:v>
                      </c:pt>
                      <c:pt idx="200">
                        <c:v>-9.7921896456945946E-7</c:v>
                      </c:pt>
                      <c:pt idx="201">
                        <c:v>-9.7911615197593538E-7</c:v>
                      </c:pt>
                      <c:pt idx="202">
                        <c:v>-9.790133501771669E-7</c:v>
                      </c:pt>
                      <c:pt idx="203">
                        <c:v>-9.7891055917202047E-7</c:v>
                      </c:pt>
                      <c:pt idx="204">
                        <c:v>-9.7880777895936296E-7</c:v>
                      </c:pt>
                      <c:pt idx="205">
                        <c:v>-9.7870500953806128E-7</c:v>
                      </c:pt>
                      <c:pt idx="206">
                        <c:v>-9.7860225090698228E-7</c:v>
                      </c:pt>
                      <c:pt idx="207">
                        <c:v>-9.7849950306499308E-7</c:v>
                      </c:pt>
                      <c:pt idx="208">
                        <c:v>-9.7839676601096097E-7</c:v>
                      </c:pt>
                      <c:pt idx="209">
                        <c:v>-9.7829403974375326E-7</c:v>
                      </c:pt>
                      <c:pt idx="210">
                        <c:v>-9.7819132426223726E-7</c:v>
                      </c:pt>
                      <c:pt idx="211">
                        <c:v>-9.7808861956528068E-7</c:v>
                      </c:pt>
                      <c:pt idx="212">
                        <c:v>-9.7798592565175127E-7</c:v>
                      </c:pt>
                      <c:pt idx="213">
                        <c:v>-9.7788324252051654E-7</c:v>
                      </c:pt>
                      <c:pt idx="214">
                        <c:v>-9.7778057017044464E-7</c:v>
                      </c:pt>
                      <c:pt idx="215">
                        <c:v>-9.776779086004033E-7</c:v>
                      </c:pt>
                      <c:pt idx="216">
                        <c:v>-9.775752578092611E-7</c:v>
                      </c:pt>
                      <c:pt idx="217">
                        <c:v>-9.7747261779588618E-7</c:v>
                      </c:pt>
                      <c:pt idx="218">
                        <c:v>-9.7736998855914692E-7</c:v>
                      </c:pt>
                      <c:pt idx="219">
                        <c:v>-9.7726737009791167E-7</c:v>
                      </c:pt>
                      <c:pt idx="220">
                        <c:v>-9.7716476241104922E-7</c:v>
                      </c:pt>
                      <c:pt idx="221">
                        <c:v>-9.7706216549742836E-7</c:v>
                      </c:pt>
                      <c:pt idx="222">
                        <c:v>-9.7695957935591768E-7</c:v>
                      </c:pt>
                      <c:pt idx="223">
                        <c:v>-9.7685700398538658E-7</c:v>
                      </c:pt>
                      <c:pt idx="224">
                        <c:v>-9.7675443938470385E-7</c:v>
                      </c:pt>
                      <c:pt idx="225">
                        <c:v>-9.7665188555273872E-7</c:v>
                      </c:pt>
                      <c:pt idx="226">
                        <c:v>-9.765493424883608E-7</c:v>
                      </c:pt>
                      <c:pt idx="227">
                        <c:v>-9.7644681019043954E-7</c:v>
                      </c:pt>
                      <c:pt idx="228">
                        <c:v>-9.7634428865784413E-7</c:v>
                      </c:pt>
                      <c:pt idx="229">
                        <c:v>-9.7624177788944442E-7</c:v>
                      </c:pt>
                      <c:pt idx="230">
                        <c:v>-9.7613927788411068E-7</c:v>
                      </c:pt>
                      <c:pt idx="231">
                        <c:v>-9.7603678864071234E-7</c:v>
                      </c:pt>
                      <c:pt idx="232">
                        <c:v>-9.7593431015811945E-7</c:v>
                      </c:pt>
                      <c:pt idx="233">
                        <c:v>-9.7583184243520249E-7</c:v>
                      </c:pt>
                      <c:pt idx="234">
                        <c:v>-9.7572938547083153E-7</c:v>
                      </c:pt>
                      <c:pt idx="235">
                        <c:v>-9.7562693926387704E-7</c:v>
                      </c:pt>
                      <c:pt idx="236">
                        <c:v>-9.7552450381320951E-7</c:v>
                      </c:pt>
                      <c:pt idx="237">
                        <c:v>-9.7542207911769984E-7</c:v>
                      </c:pt>
                      <c:pt idx="238">
                        <c:v>-9.7531966517621851E-7</c:v>
                      </c:pt>
                      <c:pt idx="239">
                        <c:v>-9.7521726198763643E-7</c:v>
                      </c:pt>
                      <c:pt idx="240">
                        <c:v>-9.7511486955082471E-7</c:v>
                      </c:pt>
                      <c:pt idx="241">
                        <c:v>-9.7501248786465448E-7</c:v>
                      </c:pt>
                      <c:pt idx="242">
                        <c:v>-9.7491011692799705E-7</c:v>
                      </c:pt>
                      <c:pt idx="243">
                        <c:v>-9.7480775673972355E-7</c:v>
                      </c:pt>
                      <c:pt idx="244">
                        <c:v>-9.7470540729870552E-7</c:v>
                      </c:pt>
                      <c:pt idx="245">
                        <c:v>-9.7460306860381449E-7</c:v>
                      </c:pt>
                      <c:pt idx="246">
                        <c:v>-9.7450074065392265E-7</c:v>
                      </c:pt>
                      <c:pt idx="247">
                        <c:v>-9.7439842344790132E-7</c:v>
                      </c:pt>
                      <c:pt idx="248">
                        <c:v>-9.7429611698462247E-7</c:v>
                      </c:pt>
                      <c:pt idx="249">
                        <c:v>-9.7419382126295847E-7</c:v>
                      </c:pt>
                      <c:pt idx="250">
                        <c:v>-9.7409153628178152E-7</c:v>
                      </c:pt>
                      <c:pt idx="251">
                        <c:v>-9.7398926203996336E-7</c:v>
                      </c:pt>
                      <c:pt idx="252">
                        <c:v>-9.7388699853637722E-7</c:v>
                      </c:pt>
                      <c:pt idx="253">
                        <c:v>-9.7378474576989507E-7</c:v>
                      </c:pt>
                      <c:pt idx="254">
                        <c:v>-9.7368250373938972E-7</c:v>
                      </c:pt>
                      <c:pt idx="255">
                        <c:v>-9.7358027244373398E-7</c:v>
                      </c:pt>
                      <c:pt idx="256">
                        <c:v>-9.7347805188180087E-7</c:v>
                      </c:pt>
                      <c:pt idx="257">
                        <c:v>-9.7337584205246321E-7</c:v>
                      </c:pt>
                      <c:pt idx="258">
                        <c:v>-9.7327364295459423E-7</c:v>
                      </c:pt>
                      <c:pt idx="259">
                        <c:v>-9.7317145458706716E-7</c:v>
                      </c:pt>
                      <c:pt idx="260">
                        <c:v>-9.7306927694875545E-7</c:v>
                      </c:pt>
                      <c:pt idx="261">
                        <c:v>-9.7296711003853254E-7</c:v>
                      </c:pt>
                      <c:pt idx="262">
                        <c:v>-9.7286495385527189E-7</c:v>
                      </c:pt>
                      <c:pt idx="263">
                        <c:v>-9.7276280839784736E-7</c:v>
                      </c:pt>
                      <c:pt idx="264">
                        <c:v>-9.7266067366513303E-7</c:v>
                      </c:pt>
                      <c:pt idx="265">
                        <c:v>-9.7255854965600235E-7</c:v>
                      </c:pt>
                      <c:pt idx="266">
                        <c:v>-9.7245643636933003E-7</c:v>
                      </c:pt>
                      <c:pt idx="267">
                        <c:v>-9.7235433380398953E-7</c:v>
                      </c:pt>
                      <c:pt idx="268">
                        <c:v>-9.7225224195885598E-7</c:v>
                      </c:pt>
                      <c:pt idx="269">
                        <c:v>-9.7215016083280304E-7</c:v>
                      </c:pt>
                      <c:pt idx="270">
                        <c:v>-9.7204809042470585E-7</c:v>
                      </c:pt>
                      <c:pt idx="271">
                        <c:v>-9.7194603073343891E-7</c:v>
                      </c:pt>
                      <c:pt idx="272">
                        <c:v>-9.7184398175787673E-7</c:v>
                      </c:pt>
                      <c:pt idx="273">
                        <c:v>-9.7174194349689467E-7</c:v>
                      </c:pt>
                      <c:pt idx="274">
                        <c:v>-9.7163991594936744E-7</c:v>
                      </c:pt>
                      <c:pt idx="275">
                        <c:v>-9.7153789911417038E-7</c:v>
                      </c:pt>
                      <c:pt idx="276">
                        <c:v>-9.7143589299017865E-7</c:v>
                      </c:pt>
                      <c:pt idx="277">
                        <c:v>-9.7133389757626759E-7</c:v>
                      </c:pt>
                      <c:pt idx="278">
                        <c:v>-9.7123191287131277E-7</c:v>
                      </c:pt>
                      <c:pt idx="279">
                        <c:v>-9.7112993887418975E-7</c:v>
                      </c:pt>
                      <c:pt idx="280">
                        <c:v>-9.7102797558377452E-7</c:v>
                      </c:pt>
                      <c:pt idx="281">
                        <c:v>-9.7092602299894264E-7</c:v>
                      </c:pt>
                      <c:pt idx="282">
                        <c:v>-9.7082408111856988E-7</c:v>
                      </c:pt>
                      <c:pt idx="283">
                        <c:v>-9.7072214994153309E-7</c:v>
                      </c:pt>
                      <c:pt idx="284">
                        <c:v>-9.7062022946670761E-7</c:v>
                      </c:pt>
                      <c:pt idx="285">
                        <c:v>-9.7051831969297028E-7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229C-4AE8-A9D7-A9907EC63AD1}"/>
                  </c:ext>
                </c:extLst>
              </c15:ser>
            </c15:filteredLineSeries>
          </c:ext>
        </c:extLst>
      </c:lineChart>
      <c:catAx>
        <c:axId val="321678240"/>
        <c:scaling>
          <c:orientation val="minMax"/>
        </c:scaling>
        <c:delete val="0"/>
        <c:axPos val="b"/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1678800"/>
        <c:crosses val="autoZero"/>
        <c:auto val="1"/>
        <c:lblAlgn val="ctr"/>
        <c:lblOffset val="100"/>
        <c:noMultiLvlLbl val="0"/>
      </c:catAx>
      <c:valAx>
        <c:axId val="321678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1678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56</xdr:row>
      <xdr:rowOff>0</xdr:rowOff>
    </xdr:from>
    <xdr:to>
      <xdr:col>5</xdr:col>
      <xdr:colOff>7620</xdr:colOff>
      <xdr:row>74</xdr:row>
      <xdr:rowOff>53340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37</xdr:row>
      <xdr:rowOff>30480</xdr:rowOff>
    </xdr:from>
    <xdr:to>
      <xdr:col>2</xdr:col>
      <xdr:colOff>2697480</xdr:colOff>
      <xdr:row>55</xdr:row>
      <xdr:rowOff>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37</xdr:row>
      <xdr:rowOff>22860</xdr:rowOff>
    </xdr:from>
    <xdr:to>
      <xdr:col>3</xdr:col>
      <xdr:colOff>2712720</xdr:colOff>
      <xdr:row>55</xdr:row>
      <xdr:rowOff>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37</xdr:row>
      <xdr:rowOff>22860</xdr:rowOff>
    </xdr:from>
    <xdr:to>
      <xdr:col>5</xdr:col>
      <xdr:colOff>15240</xdr:colOff>
      <xdr:row>55</xdr:row>
      <xdr:rowOff>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37</xdr:row>
      <xdr:rowOff>30480</xdr:rowOff>
    </xdr:from>
    <xdr:to>
      <xdr:col>1</xdr:col>
      <xdr:colOff>2697480</xdr:colOff>
      <xdr:row>55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0</xdr:colOff>
      <xdr:row>37</xdr:row>
      <xdr:rowOff>22860</xdr:rowOff>
    </xdr:from>
    <xdr:to>
      <xdr:col>6</xdr:col>
      <xdr:colOff>15240</xdr:colOff>
      <xdr:row>55</xdr:row>
      <xdr:rowOff>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55FEBD06-2581-41E4-810A-51587B2F42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23</xdr:row>
      <xdr:rowOff>0</xdr:rowOff>
    </xdr:from>
    <xdr:to>
      <xdr:col>17</xdr:col>
      <xdr:colOff>342900</xdr:colOff>
      <xdr:row>43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23</xdr:row>
      <xdr:rowOff>0</xdr:rowOff>
    </xdr:from>
    <xdr:to>
      <xdr:col>17</xdr:col>
      <xdr:colOff>342900</xdr:colOff>
      <xdr:row>43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170074</xdr:colOff>
      <xdr:row>20</xdr:row>
      <xdr:rowOff>110779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0"/>
  <sheetViews>
    <sheetView tabSelected="1" zoomScale="130" zoomScaleNormal="13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5" sqref="C5"/>
    </sheetView>
  </sheetViews>
  <sheetFormatPr baseColWidth="10" defaultColWidth="22.42578125" defaultRowHeight="15" x14ac:dyDescent="0.25"/>
  <cols>
    <col min="1" max="1" width="22" style="86" bestFit="1" customWidth="1"/>
    <col min="2" max="2" width="36.7109375" style="86" bestFit="1" customWidth="1"/>
    <col min="3" max="3" width="26.85546875" style="86" bestFit="1" customWidth="1"/>
    <col min="4" max="6" width="24.7109375" style="86" bestFit="1" customWidth="1"/>
    <col min="7" max="7" width="8.7109375" style="86" bestFit="1" customWidth="1"/>
    <col min="8" max="16384" width="22.42578125" style="86"/>
  </cols>
  <sheetData>
    <row r="1" spans="1:16384" x14ac:dyDescent="0.25">
      <c r="A1" s="128" t="s">
        <v>47</v>
      </c>
      <c r="B1" s="128"/>
      <c r="C1" s="128"/>
      <c r="D1" s="128"/>
      <c r="E1" s="128"/>
      <c r="F1" s="88"/>
    </row>
    <row r="2" spans="1:16384" x14ac:dyDescent="0.25">
      <c r="A2" s="79" t="s">
        <v>61</v>
      </c>
      <c r="B2" s="83" t="s">
        <v>85</v>
      </c>
      <c r="C2" s="120" t="s">
        <v>60</v>
      </c>
      <c r="D2" s="79" t="s">
        <v>62</v>
      </c>
      <c r="E2" s="79" t="s">
        <v>63</v>
      </c>
      <c r="F2" s="117" t="s">
        <v>103</v>
      </c>
    </row>
    <row r="3" spans="1:16384" ht="30" x14ac:dyDescent="0.25">
      <c r="A3" s="125" t="s">
        <v>64</v>
      </c>
      <c r="B3" s="71" t="s">
        <v>84</v>
      </c>
      <c r="C3" s="56" t="s">
        <v>81</v>
      </c>
      <c r="D3" s="71" t="s">
        <v>79</v>
      </c>
      <c r="E3" s="71" t="s">
        <v>80</v>
      </c>
      <c r="F3" s="118" t="s">
        <v>80</v>
      </c>
    </row>
    <row r="4" spans="1:16384" x14ac:dyDescent="0.25">
      <c r="A4" s="126"/>
      <c r="B4" s="71">
        <f>'sin perdidas'!D3</f>
        <v>8.5730000000000004</v>
      </c>
      <c r="C4" s="56">
        <f>'sobre amortig'!D3</f>
        <v>8.5730000000000004</v>
      </c>
      <c r="D4" s="71">
        <f>'criticam amort'!D3</f>
        <v>8.5730000000000004</v>
      </c>
      <c r="E4" s="71">
        <f>'sub amortiguado'!D3</f>
        <v>8.5730000000000004</v>
      </c>
      <c r="F4" s="118">
        <f>'sub amortiguado'!E3</f>
        <v>9523809.5238095224</v>
      </c>
    </row>
    <row r="5" spans="1:16384" x14ac:dyDescent="0.25">
      <c r="A5" s="79" t="s">
        <v>0</v>
      </c>
      <c r="B5" s="61">
        <v>1E-3</v>
      </c>
      <c r="C5" s="61">
        <v>6</v>
      </c>
      <c r="D5" s="89">
        <v>8.5730000109999995</v>
      </c>
      <c r="E5" s="26">
        <v>10000</v>
      </c>
      <c r="F5" s="26">
        <v>10000</v>
      </c>
    </row>
    <row r="6" spans="1:16384" ht="30" x14ac:dyDescent="0.25">
      <c r="A6" s="127" t="s">
        <v>65</v>
      </c>
      <c r="B6" s="71" t="s">
        <v>82</v>
      </c>
      <c r="C6" s="56" t="s">
        <v>82</v>
      </c>
      <c r="D6" s="71" t="s">
        <v>52</v>
      </c>
      <c r="E6" s="71" t="s">
        <v>49</v>
      </c>
      <c r="F6" s="118" t="s">
        <v>49</v>
      </c>
    </row>
    <row r="7" spans="1:16384" x14ac:dyDescent="0.25">
      <c r="A7" s="127"/>
      <c r="B7" s="70">
        <f>'sobre amortig'!D3</f>
        <v>8.5730000000000004</v>
      </c>
      <c r="C7" s="57">
        <f>'sobre amortig'!E3</f>
        <v>3.4285714285714284</v>
      </c>
      <c r="D7" s="70">
        <f>'criticam amort'!E3</f>
        <v>7</v>
      </c>
      <c r="E7" s="70">
        <f>'sub amortiguado'!F3</f>
        <v>1.7500000000000001E-8</v>
      </c>
      <c r="F7" s="70">
        <f>'sub amortiguado'!G3</f>
        <v>-5.0000000000000002E-11</v>
      </c>
    </row>
    <row r="8" spans="1:16384" x14ac:dyDescent="0.25">
      <c r="A8" s="79" t="s">
        <v>1</v>
      </c>
      <c r="B8" s="61">
        <v>7</v>
      </c>
      <c r="C8" s="61">
        <v>7</v>
      </c>
      <c r="D8" s="89">
        <v>6.9989999999999997</v>
      </c>
      <c r="E8" s="26">
        <v>7</v>
      </c>
      <c r="F8" s="26">
        <v>7</v>
      </c>
    </row>
    <row r="9" spans="1:16384" ht="30" x14ac:dyDescent="0.25">
      <c r="A9" s="127" t="s">
        <v>66</v>
      </c>
      <c r="B9" s="71" t="s">
        <v>83</v>
      </c>
      <c r="C9" s="56" t="s">
        <v>83</v>
      </c>
      <c r="D9" s="71" t="s">
        <v>53</v>
      </c>
      <c r="E9" s="71" t="s">
        <v>50</v>
      </c>
      <c r="F9" s="118" t="s">
        <v>50</v>
      </c>
    </row>
    <row r="10" spans="1:16384" x14ac:dyDescent="0.25">
      <c r="A10" s="127"/>
      <c r="B10" s="70">
        <f>'sobre amortig'!E3</f>
        <v>3.4285714285714284</v>
      </c>
      <c r="C10" s="57">
        <f>'sobre amortig'!F3</f>
        <v>4.8611111111111112E-2</v>
      </c>
      <c r="D10" s="70">
        <f>'criticam amort'!F3</f>
        <v>2.4E-2</v>
      </c>
      <c r="E10" s="70">
        <f>'sub amortiguado'!F3</f>
        <v>1.7500000000000001E-8</v>
      </c>
      <c r="F10" s="70">
        <f>'sub amortiguado'!G3</f>
        <v>-5.0000000000000002E-11</v>
      </c>
    </row>
    <row r="11" spans="1:16384" x14ac:dyDescent="0.25">
      <c r="A11" s="79" t="s">
        <v>2</v>
      </c>
      <c r="B11" s="116">
        <v>2.3809523809523808E-2</v>
      </c>
      <c r="C11" s="116">
        <v>2.3809523809523808E-2</v>
      </c>
      <c r="D11" s="89">
        <v>2.3809523809523808E-2</v>
      </c>
      <c r="E11" s="26">
        <v>2.3809523809523808E-2</v>
      </c>
      <c r="F11" s="26">
        <v>2.3809523809523808E-2</v>
      </c>
    </row>
    <row r="12" spans="1:16384" x14ac:dyDescent="0.25">
      <c r="A12" s="79" t="s">
        <v>22</v>
      </c>
      <c r="B12" s="60">
        <v>-10</v>
      </c>
      <c r="C12" s="60">
        <v>-10</v>
      </c>
      <c r="D12" s="60">
        <v>-10</v>
      </c>
      <c r="E12" s="60">
        <v>-10</v>
      </c>
      <c r="F12" s="60">
        <v>-10</v>
      </c>
    </row>
    <row r="13" spans="1:16384" x14ac:dyDescent="0.25">
      <c r="A13" s="82" t="s">
        <v>31</v>
      </c>
      <c r="B13" s="90">
        <v>0</v>
      </c>
      <c r="C13" s="90">
        <v>0</v>
      </c>
      <c r="D13" s="90">
        <v>0</v>
      </c>
      <c r="E13" s="90">
        <v>9.9999999999999995E-7</v>
      </c>
      <c r="F13" s="90">
        <v>9.9999999999999995E-7</v>
      </c>
    </row>
    <row r="14" spans="1:16384" s="92" customFormat="1" x14ac:dyDescent="0.25">
      <c r="A14" s="13" t="s">
        <v>20</v>
      </c>
      <c r="B14" s="60">
        <v>0.05</v>
      </c>
      <c r="C14" s="60">
        <v>0.05</v>
      </c>
      <c r="D14" s="60">
        <v>0.05</v>
      </c>
      <c r="E14" s="60">
        <v>0.05</v>
      </c>
      <c r="F14" s="60">
        <v>0.05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pans="1:16384" x14ac:dyDescent="0.25">
      <c r="A15" s="81" t="s">
        <v>5</v>
      </c>
      <c r="B15" s="91">
        <f>'sobre amortig'!$I$3</f>
        <v>3.5</v>
      </c>
      <c r="C15" s="121">
        <f>'sobre amortig'!$I$3</f>
        <v>3.5</v>
      </c>
      <c r="D15" s="91">
        <f>'criticam amort'!$I$3</f>
        <v>2.4500000000000002</v>
      </c>
      <c r="E15" s="91">
        <f>'sub amortiguado'!$K$3</f>
        <v>2.1000000000000003E-3</v>
      </c>
      <c r="F15" s="91">
        <f>'sub amortiguado'!$K$3</f>
        <v>2.1000000000000003E-3</v>
      </c>
    </row>
    <row r="16" spans="1:16384" x14ac:dyDescent="0.25">
      <c r="A16" s="79" t="s">
        <v>23</v>
      </c>
      <c r="B16" s="80">
        <f>'sobre amortig'!I3</f>
        <v>3.5</v>
      </c>
      <c r="C16" s="122">
        <f>'sobre amortig'!J3</f>
        <v>2.4494897427831779</v>
      </c>
      <c r="D16" s="80">
        <f>'criticam amort'!J3</f>
        <v>2.4500000000000002</v>
      </c>
      <c r="E16" s="80">
        <f>'sub amortiguado'!L3</f>
        <v>2.4494897427831779</v>
      </c>
      <c r="F16" s="80">
        <f>'sub amortiguado'!M3</f>
        <v>2.4494888425955321</v>
      </c>
    </row>
    <row r="17" spans="1:6" x14ac:dyDescent="0.25">
      <c r="A17" s="79" t="s">
        <v>24</v>
      </c>
      <c r="B17" s="80" t="s">
        <v>69</v>
      </c>
      <c r="C17" s="122" t="s">
        <v>69</v>
      </c>
      <c r="D17" s="80">
        <f>'criticam amort'!K3</f>
        <v>0</v>
      </c>
      <c r="E17" s="80">
        <f>'sub amortiguado'!M3</f>
        <v>2.4494888425955321</v>
      </c>
      <c r="F17" s="80">
        <f>'sub amortiguado'!N3</f>
        <v>1E-3</v>
      </c>
    </row>
    <row r="18" spans="1:6" x14ac:dyDescent="0.25">
      <c r="A18" s="79" t="s">
        <v>12</v>
      </c>
      <c r="B18" s="122">
        <f>'sobre amortig'!J3</f>
        <v>2.4494897427831779</v>
      </c>
      <c r="C18" s="122">
        <f>'sobre amortig'!K3</f>
        <v>1.4288690166235207</v>
      </c>
      <c r="D18" s="80">
        <f>'criticam amort'!L3</f>
        <v>1</v>
      </c>
      <c r="E18" s="80">
        <f>'sub amortiguado'!N3</f>
        <v>1E-3</v>
      </c>
      <c r="F18" s="80" t="str">
        <f>'sub amortiguado'!O3</f>
        <v>sub amortiguado</v>
      </c>
    </row>
    <row r="19" spans="1:6" x14ac:dyDescent="0.25">
      <c r="A19" s="79" t="s">
        <v>3</v>
      </c>
      <c r="B19" s="80"/>
      <c r="C19" s="122">
        <f>'sobre amortig'!M3</f>
        <v>-1</v>
      </c>
      <c r="D19" s="80">
        <f>'criticam amort'!N3</f>
        <v>-2.4500000000000002</v>
      </c>
      <c r="E19" s="80" t="str">
        <f>'sub amortiguado'!P3</f>
        <v>-0,002+2,449j</v>
      </c>
      <c r="F19" s="80" t="str">
        <f>'sub amortiguado'!Q3</f>
        <v>-0,002-2,449j</v>
      </c>
    </row>
    <row r="20" spans="1:6" x14ac:dyDescent="0.25">
      <c r="A20" s="79" t="s">
        <v>4</v>
      </c>
      <c r="B20" s="80"/>
      <c r="C20" s="122">
        <f>'sobre amortig'!N3</f>
        <v>-6</v>
      </c>
      <c r="D20" s="80">
        <f>'criticam amort'!O3</f>
        <v>-2.4500000000000002</v>
      </c>
      <c r="E20" s="80" t="str">
        <f>'sub amortiguado'!Q3</f>
        <v>-0,002-2,449j</v>
      </c>
      <c r="F20" s="80">
        <f>'sub amortiguado'!R3</f>
        <v>0</v>
      </c>
    </row>
    <row r="21" spans="1:6" x14ac:dyDescent="0.25">
      <c r="A21" s="79" t="s">
        <v>6</v>
      </c>
      <c r="B21" s="80"/>
      <c r="C21" s="122">
        <f>'sobre amortig'!A5</f>
        <v>0</v>
      </c>
      <c r="D21" s="80">
        <f>'criticam amort'!A5</f>
        <v>0</v>
      </c>
      <c r="E21" s="80">
        <f>'sub amortiguado'!A5</f>
        <v>9.9999999999999991E-11</v>
      </c>
      <c r="F21" s="80">
        <f>'sub amortiguado'!B5</f>
        <v>-10</v>
      </c>
    </row>
    <row r="22" spans="1:6" x14ac:dyDescent="0.25">
      <c r="A22" s="79" t="s">
        <v>7</v>
      </c>
      <c r="B22" s="80"/>
      <c r="C22" s="122">
        <f>'sobre amortig'!B5</f>
        <v>-10</v>
      </c>
      <c r="D22" s="80">
        <f>'criticam amort'!B5</f>
        <v>-10</v>
      </c>
      <c r="E22" s="80">
        <f>'sub amortiguado'!B5</f>
        <v>-10</v>
      </c>
      <c r="F22" s="80">
        <f>'sub amortiguado'!C5</f>
        <v>9.9999999999</v>
      </c>
    </row>
    <row r="23" spans="1:6" x14ac:dyDescent="0.25">
      <c r="A23" s="79" t="s">
        <v>18</v>
      </c>
      <c r="B23" s="80"/>
      <c r="C23" s="122">
        <f>'sobre amortig'!C5</f>
        <v>10</v>
      </c>
      <c r="D23" s="80">
        <f>'criticam amort'!C5</f>
        <v>10</v>
      </c>
      <c r="E23" s="80">
        <f>'sub amortiguado'!C5</f>
        <v>9.9999999999</v>
      </c>
      <c r="F23" s="80">
        <f>'sub amortiguado'!D5</f>
        <v>419.99999999580001</v>
      </c>
    </row>
    <row r="24" spans="1:6" x14ac:dyDescent="0.25">
      <c r="A24" s="79" t="s">
        <v>26</v>
      </c>
      <c r="B24" s="76"/>
      <c r="C24" s="123">
        <f>'sobre amortig'!D5</f>
        <v>420</v>
      </c>
      <c r="D24" s="76">
        <f>'criticam amort'!D5</f>
        <v>420</v>
      </c>
      <c r="E24" s="76">
        <f>'sub amortiguado'!D5</f>
        <v>419.99999999580001</v>
      </c>
      <c r="F24" s="76">
        <f>'sub amortiguado'!E5</f>
        <v>9.9999999999999995E-7</v>
      </c>
    </row>
    <row r="25" spans="1:6" x14ac:dyDescent="0.25">
      <c r="A25" s="124" t="s">
        <v>67</v>
      </c>
      <c r="B25" s="83" t="s">
        <v>33</v>
      </c>
      <c r="C25" s="79" t="s">
        <v>33</v>
      </c>
      <c r="D25" s="79" t="s">
        <v>33</v>
      </c>
      <c r="E25" s="71" t="s">
        <v>55</v>
      </c>
      <c r="F25" s="118" t="s">
        <v>55</v>
      </c>
    </row>
    <row r="26" spans="1:6" x14ac:dyDescent="0.25">
      <c r="A26" s="124"/>
      <c r="B26" s="76">
        <f>'sobre amortig'!D5</f>
        <v>420</v>
      </c>
      <c r="C26" s="76">
        <f>'sobre amortig'!E5</f>
        <v>84</v>
      </c>
      <c r="D26" s="76">
        <f>'criticam amort'!E5</f>
        <v>0</v>
      </c>
      <c r="E26" s="76">
        <f>'sub amortiguado'!E5</f>
        <v>9.9999999999999995E-7</v>
      </c>
      <c r="F26" s="76">
        <f>'sub amortiguado'!F5</f>
        <v>171.46434500712351</v>
      </c>
    </row>
    <row r="27" spans="1:6" x14ac:dyDescent="0.25">
      <c r="A27" s="124"/>
      <c r="B27" s="83" t="s">
        <v>34</v>
      </c>
      <c r="C27" s="79" t="s">
        <v>34</v>
      </c>
      <c r="D27" s="79" t="s">
        <v>34</v>
      </c>
      <c r="E27" s="71" t="s">
        <v>25</v>
      </c>
      <c r="F27" s="118" t="s">
        <v>25</v>
      </c>
    </row>
    <row r="28" spans="1:6" x14ac:dyDescent="0.25">
      <c r="A28" s="124"/>
      <c r="B28" s="76">
        <f>'sobre amortig'!E5</f>
        <v>84</v>
      </c>
      <c r="C28" s="76">
        <f>'sobre amortig'!F5</f>
        <v>-84</v>
      </c>
      <c r="D28" s="76">
        <f>'criticam amort'!F5</f>
        <v>420</v>
      </c>
      <c r="E28" s="76">
        <f>'sub amortiguado'!F5</f>
        <v>171.46434500712351</v>
      </c>
      <c r="F28" s="76">
        <f>'sub amortiguado'!G5</f>
        <v>0.64092514819714086</v>
      </c>
    </row>
    <row r="29" spans="1:6" x14ac:dyDescent="0.25">
      <c r="A29" s="71" t="s">
        <v>54</v>
      </c>
      <c r="B29" s="80">
        <f>'sobre amortig'!F5</f>
        <v>-84</v>
      </c>
      <c r="C29" s="80">
        <f>'sobre amortig'!G5</f>
        <v>0.358351893845611</v>
      </c>
      <c r="D29" s="80">
        <f>'criticam amort'!G5</f>
        <v>0.4081632653061224</v>
      </c>
      <c r="E29" s="80">
        <f>'sub amortiguado'!G5</f>
        <v>0.64092514819714086</v>
      </c>
      <c r="F29" s="80">
        <f>'sub amortiguado'!H5</f>
        <v>8.5617410485232317E-10</v>
      </c>
    </row>
    <row r="30" spans="1:6" x14ac:dyDescent="0.25">
      <c r="A30" s="79" t="s">
        <v>16</v>
      </c>
      <c r="B30" s="76">
        <f>'sobre amortig'!G5</f>
        <v>0.358351893845611</v>
      </c>
      <c r="C30" s="76">
        <f>'sobre amortig'!H5</f>
        <v>58.701477976812654</v>
      </c>
      <c r="D30" s="76">
        <f>'criticam amort'!H5</f>
        <v>0</v>
      </c>
      <c r="E30" s="84">
        <f>'sub amortiguado'!H5</f>
        <v>8.5617410485232317E-10</v>
      </c>
      <c r="F30" s="84">
        <f>'sub amortiguado'!I5</f>
        <v>171.2336561148168</v>
      </c>
    </row>
    <row r="31" spans="1:6" x14ac:dyDescent="0.25">
      <c r="A31" s="79" t="s">
        <v>17</v>
      </c>
      <c r="B31" s="76">
        <f>'sobre amortig'!H5</f>
        <v>58.701477976812654</v>
      </c>
      <c r="C31" s="76">
        <f>'sobre amortig'!I5</f>
        <v>-9.7835796628021079</v>
      </c>
      <c r="D31" s="76">
        <f>'criticam amort'!I5</f>
        <v>63.065047057961536</v>
      </c>
      <c r="E31" s="84">
        <f>'sub amortiguado'!I5</f>
        <v>171.2336561148168</v>
      </c>
      <c r="F31" s="84">
        <f>'sub amortiguado'!J5</f>
        <v>171.23365611567297</v>
      </c>
    </row>
    <row r="32" spans="1:6" x14ac:dyDescent="0.25">
      <c r="A32" s="79" t="s">
        <v>28</v>
      </c>
      <c r="B32" s="76">
        <f>'sobre amortig'!F7</f>
        <v>-9.7835796628021079</v>
      </c>
      <c r="C32" s="76">
        <f>'sobre amortig'!G7</f>
        <v>48.917898314010543</v>
      </c>
      <c r="D32" s="76">
        <f>'criticam amort'!G7</f>
        <v>63.065047057961536</v>
      </c>
      <c r="E32" s="84">
        <f>'sub amortiguado'!G7</f>
        <v>171.23365611567297</v>
      </c>
      <c r="F32" s="84">
        <f>'sub amortiguado'!H7</f>
        <v>0</v>
      </c>
    </row>
    <row r="33" spans="1:6" x14ac:dyDescent="0.25">
      <c r="A33" s="80" t="s">
        <v>21</v>
      </c>
      <c r="B33" s="76">
        <f>'sobre amortig'!A7</f>
        <v>0.358351893845611</v>
      </c>
      <c r="C33" s="76">
        <f>'sobre amortig'!B7</f>
        <v>-293.50738988406323</v>
      </c>
      <c r="D33" s="76">
        <f>'criticam amort'!B7</f>
        <v>-378.54794496541416</v>
      </c>
      <c r="E33" s="76">
        <f>'sub amortiguado'!B7</f>
        <v>-1027.4019366940379</v>
      </c>
      <c r="F33" s="76" t="str">
        <f>'sub amortiguado'!C7</f>
        <v>negativo</v>
      </c>
    </row>
    <row r="34" spans="1:6" x14ac:dyDescent="0.25">
      <c r="A34" s="80" t="s">
        <v>14</v>
      </c>
      <c r="B34" s="83">
        <f>'sobre amortig'!B7</f>
        <v>-293.50738988406323</v>
      </c>
      <c r="C34" s="79" t="str">
        <f>'sobre amortig'!C7</f>
        <v>negativo</v>
      </c>
      <c r="D34" s="79" t="str">
        <f>'criticam amort'!C7</f>
        <v>negativo</v>
      </c>
      <c r="E34" s="79" t="str">
        <f>'sub amortiguado'!C7</f>
        <v>negativo</v>
      </c>
      <c r="F34" s="117" t="str">
        <f>'sub amortiguado'!D7</f>
        <v>Vmáx</v>
      </c>
    </row>
    <row r="35" spans="1:6" x14ac:dyDescent="0.25">
      <c r="A35" s="80" t="s">
        <v>15</v>
      </c>
      <c r="B35" s="83" t="str">
        <f>'sobre amortig'!C7</f>
        <v>negativo</v>
      </c>
      <c r="C35" s="79" t="str">
        <f>'sobre amortig'!D7</f>
        <v>Vmáx</v>
      </c>
      <c r="D35" s="79" t="str">
        <f>'criticam amort'!D7</f>
        <v>Vmáx</v>
      </c>
      <c r="E35" s="79" t="str">
        <f>'sub amortiguado'!D7</f>
        <v>Vmáx</v>
      </c>
      <c r="F35" s="117">
        <f>'sub amortiguado'!E7</f>
        <v>8.5617410485232317E-10</v>
      </c>
    </row>
    <row r="36" spans="1:6" x14ac:dyDescent="0.25">
      <c r="A36" s="71" t="s">
        <v>68</v>
      </c>
      <c r="B36" s="83">
        <f>'sobre amortig'!F10</f>
        <v>0.48917898314010544</v>
      </c>
      <c r="C36" s="79">
        <f>'sobre amortig'!G10</f>
        <v>5.1499999999999897</v>
      </c>
      <c r="D36" s="79">
        <f>'criticam amort'!G10</f>
        <v>3.0499999999999972</v>
      </c>
      <c r="E36" s="76">
        <f>'sub amortiguado'!J10</f>
        <v>2192.938183803853</v>
      </c>
      <c r="F36" s="76" t="str">
        <f>'sub amortiguado'!K10</f>
        <v>n</v>
      </c>
    </row>
    <row r="37" spans="1:6" x14ac:dyDescent="0.25">
      <c r="A37" s="85" t="s">
        <v>71</v>
      </c>
      <c r="B37" s="87" t="s">
        <v>41</v>
      </c>
      <c r="C37" s="87" t="s">
        <v>41</v>
      </c>
      <c r="D37" s="87" t="s">
        <v>42</v>
      </c>
      <c r="E37" s="87" t="s">
        <v>44</v>
      </c>
      <c r="F37" s="87" t="s">
        <v>44</v>
      </c>
    </row>
    <row r="38" spans="1:6" x14ac:dyDescent="0.25">
      <c r="A38" s="80" t="s">
        <v>70</v>
      </c>
    </row>
    <row r="50" spans="7:7" x14ac:dyDescent="0.25">
      <c r="G50" s="86">
        <v>3606459</v>
      </c>
    </row>
  </sheetData>
  <mergeCells count="5">
    <mergeCell ref="A25:A28"/>
    <mergeCell ref="A3:A4"/>
    <mergeCell ref="A6:A7"/>
    <mergeCell ref="A9:A10"/>
    <mergeCell ref="A1:E1"/>
  </mergeCells>
  <conditionalFormatting sqref="C29:E29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2:E32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:E36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1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1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xWindow="633" yWindow="420" count="17">
    <dataValidation type="decimal" operator="greaterThan" allowBlank="1" showInputMessage="1" showErrorMessage="1" errorTitle="VALOR DE R" error="Introduzca un valor MAYOR que el valor límite de R para obtener un circuito SUB AMORTIGUADO" promptTitle="VLR DE R CIRCUITO SUBAMORTIGUADO" prompt="Introduzca un valor mayor que el VALOR LÍMITE de R para obtener un circuito sub amortiguado" sqref="E5:F5" xr:uid="{00000000-0002-0000-0000-000000000000}">
      <formula1>H5</formula1>
    </dataValidation>
    <dataValidation type="decimal" operator="greaterThan" allowBlank="1" showInputMessage="1" showErrorMessage="1" errorTitle="VLR DE C CTO SUB AMORTIGUADO" error="Introduzca un valor de C MAYOR que el VALOR LÍMITE de C para obtener un circuito sub amortiguado." promptTitle="VLR DE C CTO SUB AMORTIGUADO" prompt="Introduzca un valor de C MAYOR que el VALOR LÍMITE de C para obtener un circuito sub amortiguado." sqref="E11:F11" xr:uid="{00000000-0002-0000-0000-000001000000}">
      <formula1>J5</formula1>
    </dataValidation>
    <dataValidation type="decimal" operator="lessThan" allowBlank="1" showInputMessage="1" showErrorMessage="1" errorTitle="VALOR DE L CTO SUB AMORTIGUADO" error="Introduzca un valor de L MENOR que el VALOR LÍMITE de L para obtener un circuito sub amortiguado" promptTitle="VLR DE L CTO SUBAMORTIGUADO" prompt="Introduzca un valor de L MENOR que el VALOR LÍMITE de L para obtener un circuito sub amortiguado" sqref="E8:F8" xr:uid="{00000000-0002-0000-0000-000002000000}">
      <formula1>I5</formula1>
    </dataValidation>
    <dataValidation type="decimal" allowBlank="1" showInputMessage="1" showErrorMessage="1" errorTitle="VALOR DE R" error="Introduzca un valor no negativo MENOR que el VALOR LÍMITE de R" promptTitle="VALOR LIMITE DE R" prompt="Introduzca un valor no negativo MENOR que el VALOR LÍMITE de R" sqref="C5" xr:uid="{00000000-0002-0000-0000-000003000000}">
      <formula1>0</formula1>
      <formula2>B4</formula2>
    </dataValidation>
    <dataValidation type="decimal" operator="greaterThan" allowBlank="1" showInputMessage="1" showErrorMessage="1" errorTitle="VALOR LÍMITE DE L" error="Introduzca un valor MAYOR que el VALOR LÍMITE de L" promptTitle="VALOR LÍMITE DE L" prompt="Introduzca un valor MAYOR que el VALOR LÍMITE de L" sqref="C8" xr:uid="{00000000-0002-0000-0000-000004000000}">
      <formula1>C7</formula1>
    </dataValidation>
    <dataValidation type="decimal" allowBlank="1" showInputMessage="1" showErrorMessage="1" errorTitle="VALOR LÍMITE de C" error="Introduzca un valor MENOR que el VALOR LÍMITE de C" promptTitle="VALOR LÍMITE de C" prompt="Introduzca un valor MENOR que el VALOR LÍMITE de C" sqref="C11" xr:uid="{00000000-0002-0000-0000-000005000000}">
      <formula1>0</formula1>
      <formula2>C10</formula2>
    </dataValidation>
    <dataValidation allowBlank="1" showInputMessage="1" showErrorMessage="1" errorTitle="VLR INICIAL CORIENTE EN BOBINA" error="Escriba un valor cualquiera positivo, negativo o cero para la corriente inicial en la bobina" promptTitle="VLR INICIAL CORIENTE EN BOBINA" prompt="Escriba un valor cualquiera positivo, negativo o cero para la corriente inicial en la bobina" sqref="C12" xr:uid="{00000000-0002-0000-0000-000006000000}"/>
    <dataValidation allowBlank="1" showInputMessage="1" showErrorMessage="1" errorTitle="VOLTAJE INICIAL EN EL CAPACITOR" error="Escriba un valor cualquiera positivo, negativo o cero para el voltaje inicial en el capacitor" promptTitle="VOLTAJE INICIAL EN EL CAPACITOR" prompt="Escriba un valor cualquiera positivo, negativo o cero para el voltaje inicial en el capacitor" sqref="C13" xr:uid="{00000000-0002-0000-0000-000007000000}"/>
    <dataValidation allowBlank="1" showInputMessage="1" showErrorMessage="1" promptTitle="COEFICIENTE DE AMORTIGUAMIENTO" prompt="Coeficiente de amortiguamiento exponencial" sqref="C15" xr:uid="{00000000-0002-0000-0000-000008000000}"/>
    <dataValidation allowBlank="1" showInputMessage="1" showErrorMessage="1" promptTitle="FRECUENCIA DE RESONANCIA" prompt="Frecuencia de resoancia o de oscilación " sqref="C16" xr:uid="{00000000-0002-0000-0000-000009000000}"/>
    <dataValidation errorStyle="information" allowBlank="1" showInputMessage="1" showErrorMessage="1" errorTitle="COEF DE AMORT RELATIVO" error="Mayor que uno para circuitos SOBRE AMORTIGUADOS" promptTitle="COEF DE AMORT RELATIVO" prompt="Coeficiente de amortiguamiento relativo MAYOR QUE 1 para circuitos sobre amortiguados." sqref="C18" xr:uid="{00000000-0002-0000-0000-00000A000000}"/>
    <dataValidation allowBlank="1" showInputMessage="1" showErrorMessage="1" promptTitle="FRECUENCIA S1" prompt="Frecuencia S1 en radianes complejos" sqref="C19" xr:uid="{00000000-0002-0000-0000-00000B000000}"/>
    <dataValidation allowBlank="1" showInputMessage="1" showErrorMessage="1" promptTitle="FRECUENCIA S2" prompt="Frecuencia S2 en radianes complejos" sqref="C20" xr:uid="{00000000-0002-0000-0000-00000C000000}"/>
    <dataValidation allowBlank="1" showInputMessage="1" showErrorMessage="1" promptTitle="CORRIENTE EN EL RESISTOR" prompt="Corriente en el resistor, en función del voltaje incial V0" sqref="C21" xr:uid="{00000000-0002-0000-0000-00000D000000}"/>
    <dataValidation allowBlank="1" showInputMessage="1" showErrorMessage="1" promptTitle="CORRIENTE EN LA BOBINA" prompt="Corriente en la bobina, dada como condición inicial" sqref="C22" xr:uid="{00000000-0002-0000-0000-00000E000000}"/>
    <dataValidation allowBlank="1" showInputMessage="1" showErrorMessage="1" promptTitle="CORRIENTE EN EL CAPACITOR" prompt="Corriente inicial en el capaciltor, suma de las corrientes del inductor y del resistor" sqref="C23" xr:uid="{00000000-0002-0000-0000-00000F000000}"/>
    <dataValidation allowBlank="1" showInputMessage="1" showErrorMessage="1" promptTitle="VLR DE DERIVADA DEL VOLTAJE INIC" prompt="Valor numérico de la derivada del voltaje evaluado en t igual a cero." sqref="C24" xr:uid="{00000000-0002-0000-0000-000010000000}"/>
  </dataValidations>
  <hyperlinks>
    <hyperlink ref="C37" location="'sobre amortig'!A1" display="'sobre amortig'!A1" xr:uid="{00000000-0004-0000-0000-000000000000}"/>
    <hyperlink ref="D37" location="'criticam amort'!A1" display="'criticam amort'!A1" xr:uid="{00000000-0004-0000-0000-000001000000}"/>
    <hyperlink ref="E37" location="'sub amortiguado'!A1" display="'sub amortiguado'!A1" xr:uid="{00000000-0004-0000-0000-000002000000}"/>
    <hyperlink ref="B37" location="'sobre amortig'!A1" display="'sobre amortig'!A1" xr:uid="{00000000-0004-0000-0000-000003000000}"/>
    <hyperlink ref="F37" location="'sub amortiguado'!A1" display="'sub amortiguado'!A1" xr:uid="{9140F1DD-52E7-4585-BB5E-88F0F98587CE}"/>
  </hyperlinks>
  <pageMargins left="0.7" right="0.7" top="0.75" bottom="0.75" header="0.3" footer="0.3"/>
  <pageSetup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638"/>
  <sheetViews>
    <sheetView zoomScale="130" zoomScaleNormal="130" workbookViewId="0">
      <selection activeCell="D3" sqref="D3"/>
    </sheetView>
  </sheetViews>
  <sheetFormatPr baseColWidth="10" defaultColWidth="10.7109375" defaultRowHeight="15" x14ac:dyDescent="0.25"/>
  <cols>
    <col min="1" max="2" width="10.7109375" style="1"/>
    <col min="3" max="3" width="12.7109375" style="2" customWidth="1"/>
    <col min="4" max="4" width="18.7109375" style="1" customWidth="1"/>
    <col min="5" max="5" width="14.85546875" style="1" customWidth="1"/>
    <col min="6" max="7" width="10.7109375" style="1"/>
    <col min="8" max="8" width="12.28515625" style="1" customWidth="1"/>
    <col min="9" max="9" width="12.7109375" style="1" customWidth="1"/>
    <col min="10" max="10" width="13.7109375" style="1" customWidth="1"/>
    <col min="11" max="11" width="15.85546875" style="1" customWidth="1"/>
    <col min="12" max="12" width="9.28515625" style="1" customWidth="1"/>
    <col min="13" max="16384" width="10.7109375" style="1"/>
  </cols>
  <sheetData>
    <row r="1" spans="1:19" ht="14.45" customHeight="1" x14ac:dyDescent="0.25">
      <c r="A1" s="129" t="s">
        <v>86</v>
      </c>
      <c r="B1" s="129"/>
      <c r="C1" s="129"/>
      <c r="D1" s="129"/>
      <c r="E1" s="129"/>
      <c r="F1" s="130" t="s">
        <v>46</v>
      </c>
      <c r="G1" s="130"/>
      <c r="H1" s="130"/>
    </row>
    <row r="2" spans="1:19" ht="60" x14ac:dyDescent="0.25">
      <c r="A2" s="74" t="s">
        <v>0</v>
      </c>
      <c r="B2" s="74" t="s">
        <v>1</v>
      </c>
      <c r="C2" s="93" t="s">
        <v>2</v>
      </c>
      <c r="D2" s="35" t="s">
        <v>96</v>
      </c>
      <c r="E2" s="35" t="s">
        <v>97</v>
      </c>
      <c r="F2" s="35" t="s">
        <v>98</v>
      </c>
      <c r="G2" s="13" t="s">
        <v>94</v>
      </c>
      <c r="H2" s="13" t="s">
        <v>95</v>
      </c>
      <c r="I2" s="13" t="s">
        <v>5</v>
      </c>
      <c r="J2" s="13" t="s">
        <v>23</v>
      </c>
      <c r="K2" s="13" t="s">
        <v>12</v>
      </c>
      <c r="L2" s="13" t="s">
        <v>19</v>
      </c>
      <c r="M2" s="13" t="s">
        <v>3</v>
      </c>
      <c r="N2" s="13" t="s">
        <v>4</v>
      </c>
    </row>
    <row r="3" spans="1:19" ht="45" x14ac:dyDescent="0.25">
      <c r="A3" s="99">
        <f>'PANEL DE CONTROL'!B5</f>
        <v>1E-3</v>
      </c>
      <c r="B3" s="99">
        <f>'PANEL DE CONTROL'!C8</f>
        <v>7</v>
      </c>
      <c r="C3" s="99">
        <f>'PANEL DE CONTROL'!C11</f>
        <v>2.3809523809523808E-2</v>
      </c>
      <c r="D3" s="36">
        <f>ROUND((1/2)*SQRT(B3/C3),3)</f>
        <v>8.5730000000000004</v>
      </c>
      <c r="E3" s="36">
        <f>4*$A$3*$A$3*$C$3</f>
        <v>9.5238095238095227E-8</v>
      </c>
      <c r="F3" s="36">
        <f>B3/(4*A3*A3)</f>
        <v>1750000</v>
      </c>
      <c r="G3" s="60">
        <f>'PANEL DE CONTROL'!C12</f>
        <v>-10</v>
      </c>
      <c r="H3" s="60">
        <f>'PANEL DE CONTROL'!C13</f>
        <v>0</v>
      </c>
      <c r="I3" s="8">
        <f>1/(2*$A$3*$C$3)</f>
        <v>21000</v>
      </c>
      <c r="J3" s="8">
        <f>SQRT(1/($B$3*$C$3))</f>
        <v>2.4494897427831779</v>
      </c>
      <c r="K3" s="39">
        <f>$I$3/$J$3</f>
        <v>8573.2140997411243</v>
      </c>
      <c r="L3" s="38" t="str">
        <f>IF(K3&gt;1,"sobre amortiguado",IF(K3&lt;1,"sub amortiguado","críticamente amortiguado"))</f>
        <v>sobre amortiguado</v>
      </c>
      <c r="M3" s="55">
        <f>-$I$3+SQRT($I$3*$I$3-$J$3*$J$3)</f>
        <v>-1.4285714496509172E-4</v>
      </c>
      <c r="N3" s="55">
        <f>-$I$3-SQRT($I$3*$I$3-$J$3*$J$3)</f>
        <v>-41999.999857142859</v>
      </c>
    </row>
    <row r="4" spans="1:19" ht="30" x14ac:dyDescent="0.25">
      <c r="A4" s="102" t="s">
        <v>6</v>
      </c>
      <c r="B4" s="102" t="s">
        <v>7</v>
      </c>
      <c r="C4" s="102" t="s">
        <v>18</v>
      </c>
      <c r="D4" s="11" t="s">
        <v>26</v>
      </c>
      <c r="E4" s="13" t="s">
        <v>33</v>
      </c>
      <c r="F4" s="13" t="s">
        <v>34</v>
      </c>
      <c r="G4" s="56" t="s">
        <v>54</v>
      </c>
      <c r="H4" s="13" t="s">
        <v>16</v>
      </c>
      <c r="I4" s="13" t="s">
        <v>17</v>
      </c>
      <c r="J4" s="13" t="s">
        <v>28</v>
      </c>
      <c r="K4" s="13" t="str">
        <f>IF($B$7&lt;0,"%Vmax","%Vmin")</f>
        <v>%Vmax</v>
      </c>
      <c r="L4" s="13" t="str">
        <f>IF($B$7&lt;0,"%Vmax","%Vmin")</f>
        <v>%Vmax</v>
      </c>
      <c r="M4" s="13" t="s">
        <v>35</v>
      </c>
      <c r="N4" s="13" t="s">
        <v>36</v>
      </c>
      <c r="O4" s="5"/>
      <c r="P4" s="5"/>
      <c r="Q4" s="5"/>
      <c r="R4" s="5"/>
      <c r="S4" s="5"/>
    </row>
    <row r="5" spans="1:19" x14ac:dyDescent="0.25">
      <c r="A5" s="103">
        <f>$H$3/$A$3</f>
        <v>0</v>
      </c>
      <c r="B5" s="104">
        <f>$G$3</f>
        <v>-10</v>
      </c>
      <c r="C5" s="105">
        <f>-$A$5-$B$5</f>
        <v>10</v>
      </c>
      <c r="D5" s="37">
        <f>-(2*$I$3*$H$3+$G$3/$C$3)</f>
        <v>420</v>
      </c>
      <c r="E5" s="37">
        <f>($D$5-$N$3*$H$3)/($M$3-$N$3)</f>
        <v>1.0000000068027211E-2</v>
      </c>
      <c r="F5" s="62">
        <f>($M$3*$H$3-$D$5)/($M$3-$N$3)</f>
        <v>-1.0000000068027211E-2</v>
      </c>
      <c r="G5" s="8">
        <f>1/$N$5*LN(-($F$5*$N$3)/($E$5*$M$3))</f>
        <v>4.6426405809030534E-4</v>
      </c>
      <c r="H5" s="62">
        <f>$E$5*EXP($M$3*$G$5)</f>
        <v>9.9999994047928493E-3</v>
      </c>
      <c r="I5" s="37">
        <f>$F$5*EXP($N$3*$G$5)</f>
        <v>-3.4013604035247898E-11</v>
      </c>
      <c r="J5" s="62">
        <f>H5+I5</f>
        <v>9.9999993707792448E-3</v>
      </c>
      <c r="K5" s="53">
        <v>0.01</v>
      </c>
      <c r="L5" s="8">
        <f>K5*$G$7</f>
        <v>9.9999993707792446E-5</v>
      </c>
      <c r="M5" s="62">
        <f>M3/N3</f>
        <v>3.4013606059761993E-9</v>
      </c>
      <c r="N5" s="62">
        <f>M3-N3</f>
        <v>41999.999714285717</v>
      </c>
      <c r="O5" s="14"/>
      <c r="P5" s="14"/>
      <c r="Q5" s="14"/>
      <c r="R5" s="14"/>
      <c r="S5" s="14"/>
    </row>
    <row r="6" spans="1:19" ht="45" x14ac:dyDescent="0.25">
      <c r="A6" s="94" t="s">
        <v>13</v>
      </c>
      <c r="B6" s="95" t="s">
        <v>21</v>
      </c>
      <c r="C6" s="95" t="s">
        <v>14</v>
      </c>
      <c r="D6" s="95" t="s">
        <v>15</v>
      </c>
      <c r="E6" s="94" t="s">
        <v>16</v>
      </c>
      <c r="F6" s="94" t="s">
        <v>17</v>
      </c>
      <c r="G6" s="94" t="s">
        <v>28</v>
      </c>
      <c r="I6" s="2"/>
    </row>
    <row r="7" spans="1:19" x14ac:dyDescent="0.25">
      <c r="A7" s="95">
        <f>1/$N$5*LN(-($F$5*$N$3)/($E$5*$M$3))</f>
        <v>4.6426405809030534E-4</v>
      </c>
      <c r="B7" s="96">
        <f>F5*$N$3*$N$3*(1-M5)*EXP((N3*A7))</f>
        <v>-5.9999996905932412E-2</v>
      </c>
      <c r="C7" s="94" t="str">
        <f>IF(B7&lt;0,"negativo","positivo")</f>
        <v>negativo</v>
      </c>
      <c r="D7" s="94" t="str">
        <f>IF(B7&lt;0,"Vmáx","Vmin")</f>
        <v>Vmáx</v>
      </c>
      <c r="E7" s="96">
        <f>$E$5*EXP($M$3*$G$5)</f>
        <v>9.9999994047928493E-3</v>
      </c>
      <c r="F7" s="96">
        <f>$F$5*EXP($N$3*$G$5)</f>
        <v>-3.4013604035247898E-11</v>
      </c>
      <c r="G7" s="96">
        <f>E7+F7</f>
        <v>9.9999993707792448E-3</v>
      </c>
      <c r="I7" s="2"/>
      <c r="K7" s="4"/>
    </row>
    <row r="8" spans="1:19" x14ac:dyDescent="0.25">
      <c r="A8" s="13" t="s">
        <v>20</v>
      </c>
      <c r="B8" s="60">
        <f>'PANEL DE CONTROL'!C14</f>
        <v>0.05</v>
      </c>
      <c r="C8" s="131" t="s">
        <v>32</v>
      </c>
      <c r="D8" s="131"/>
      <c r="E8" s="41">
        <v>3</v>
      </c>
      <c r="F8" s="6"/>
      <c r="G8" s="5"/>
      <c r="H8" s="5"/>
      <c r="K8" s="3"/>
    </row>
    <row r="9" spans="1:19" ht="28.15" customHeight="1" x14ac:dyDescent="0.25">
      <c r="A9" s="13" t="s">
        <v>30</v>
      </c>
      <c r="B9" s="78" t="s">
        <v>9</v>
      </c>
      <c r="C9" s="13" t="s">
        <v>8</v>
      </c>
      <c r="D9" s="62" t="s">
        <v>10</v>
      </c>
      <c r="E9" s="114" t="s">
        <v>72</v>
      </c>
      <c r="F9" s="13" t="s">
        <v>11</v>
      </c>
      <c r="G9" s="13" t="s">
        <v>37</v>
      </c>
      <c r="H9" s="13" t="s">
        <v>38</v>
      </c>
      <c r="I9" s="15" t="s">
        <v>39</v>
      </c>
    </row>
    <row r="10" spans="1:19" x14ac:dyDescent="0.25">
      <c r="A10" s="1">
        <v>1</v>
      </c>
      <c r="B10" s="113">
        <v>0</v>
      </c>
      <c r="C10" s="3">
        <f t="shared" ref="C10:C73" si="0">ROUND($E$5*EXP($M$3*B10),$E$8)</f>
        <v>0.01</v>
      </c>
      <c r="D10" s="3">
        <f t="shared" ref="D10:D73" si="1">ROUND($F$5*EXP($N$3*B10),$E$8)</f>
        <v>-0.01</v>
      </c>
      <c r="E10" s="113">
        <f t="shared" ref="E10:E73" si="2">C10+D10</f>
        <v>0</v>
      </c>
      <c r="F10" s="8">
        <f t="shared" ref="F10:F73" si="3">IF(E10&gt;$L$5,0,$L$5)</f>
        <v>9.9999993707792446E-5</v>
      </c>
      <c r="G10" s="8">
        <f>MIN(G11:G638)</f>
        <v>0</v>
      </c>
      <c r="H10" s="8">
        <f>(1/$M$3)*LN($K$5*$G$7/$E$5)</f>
        <v>32236.191314324533</v>
      </c>
      <c r="I10" s="3">
        <f>(1/$N$3)*LN(ABS($K$5*$G$7/$F$5))</f>
        <v>1.0964691122325558E-4</v>
      </c>
    </row>
    <row r="11" spans="1:19" ht="30" x14ac:dyDescent="0.25">
      <c r="A11" s="1">
        <v>2</v>
      </c>
      <c r="B11" s="113">
        <f>B10+$B$8</f>
        <v>0.05</v>
      </c>
      <c r="C11" s="3">
        <f t="shared" si="0"/>
        <v>0.01</v>
      </c>
      <c r="D11" s="3">
        <f t="shared" si="1"/>
        <v>0</v>
      </c>
      <c r="E11" s="113">
        <f t="shared" si="2"/>
        <v>0.01</v>
      </c>
      <c r="F11" s="3">
        <f t="shared" si="3"/>
        <v>0</v>
      </c>
      <c r="G11" s="1" t="str">
        <f t="shared" ref="G11:G74" si="4">IF(F11=$L$5,B11,"bucando_ts")</f>
        <v>bucando_ts</v>
      </c>
      <c r="H11" s="2"/>
    </row>
    <row r="12" spans="1:19" ht="30" x14ac:dyDescent="0.25">
      <c r="A12" s="1">
        <v>3</v>
      </c>
      <c r="B12" s="113">
        <f t="shared" ref="B12:B75" si="5">B11+$B$8</f>
        <v>0.1</v>
      </c>
      <c r="C12" s="3">
        <f t="shared" si="0"/>
        <v>0.01</v>
      </c>
      <c r="D12" s="3">
        <f t="shared" si="1"/>
        <v>0</v>
      </c>
      <c r="E12" s="113">
        <f t="shared" si="2"/>
        <v>0.01</v>
      </c>
      <c r="F12" s="3">
        <f t="shared" si="3"/>
        <v>0</v>
      </c>
      <c r="G12" s="1" t="str">
        <f t="shared" si="4"/>
        <v>bucando_ts</v>
      </c>
      <c r="H12" s="2"/>
    </row>
    <row r="13" spans="1:19" ht="30" x14ac:dyDescent="0.25">
      <c r="A13" s="1">
        <v>4</v>
      </c>
      <c r="B13" s="113">
        <f t="shared" si="5"/>
        <v>0.15000000000000002</v>
      </c>
      <c r="C13" s="3">
        <f t="shared" si="0"/>
        <v>0.01</v>
      </c>
      <c r="D13" s="3">
        <f t="shared" si="1"/>
        <v>0</v>
      </c>
      <c r="E13" s="113">
        <f t="shared" si="2"/>
        <v>0.01</v>
      </c>
      <c r="F13" s="3">
        <f t="shared" si="3"/>
        <v>0</v>
      </c>
      <c r="G13" s="1" t="str">
        <f t="shared" si="4"/>
        <v>bucando_ts</v>
      </c>
      <c r="H13" s="2"/>
    </row>
    <row r="14" spans="1:19" ht="30" x14ac:dyDescent="0.25">
      <c r="A14" s="1">
        <v>5</v>
      </c>
      <c r="B14" s="113">
        <f t="shared" si="5"/>
        <v>0.2</v>
      </c>
      <c r="C14" s="3">
        <f t="shared" si="0"/>
        <v>0.01</v>
      </c>
      <c r="D14" s="3">
        <f t="shared" si="1"/>
        <v>0</v>
      </c>
      <c r="E14" s="113">
        <f t="shared" si="2"/>
        <v>0.01</v>
      </c>
      <c r="F14" s="3">
        <f t="shared" si="3"/>
        <v>0</v>
      </c>
      <c r="G14" s="1" t="str">
        <f t="shared" si="4"/>
        <v>bucando_ts</v>
      </c>
      <c r="H14" s="2"/>
    </row>
    <row r="15" spans="1:19" ht="30" x14ac:dyDescent="0.25">
      <c r="A15" s="1">
        <v>6</v>
      </c>
      <c r="B15" s="113">
        <f t="shared" si="5"/>
        <v>0.25</v>
      </c>
      <c r="C15" s="3">
        <f t="shared" si="0"/>
        <v>0.01</v>
      </c>
      <c r="D15" s="3">
        <f t="shared" si="1"/>
        <v>0</v>
      </c>
      <c r="E15" s="113">
        <f t="shared" si="2"/>
        <v>0.01</v>
      </c>
      <c r="F15" s="3">
        <f t="shared" si="3"/>
        <v>0</v>
      </c>
      <c r="G15" s="1" t="str">
        <f t="shared" si="4"/>
        <v>bucando_ts</v>
      </c>
    </row>
    <row r="16" spans="1:19" ht="30" x14ac:dyDescent="0.25">
      <c r="A16" s="1">
        <v>7</v>
      </c>
      <c r="B16" s="113">
        <f t="shared" si="5"/>
        <v>0.3</v>
      </c>
      <c r="C16" s="3">
        <f t="shared" si="0"/>
        <v>0.01</v>
      </c>
      <c r="D16" s="3">
        <f t="shared" si="1"/>
        <v>0</v>
      </c>
      <c r="E16" s="113">
        <f t="shared" si="2"/>
        <v>0.01</v>
      </c>
      <c r="F16" s="3">
        <f t="shared" si="3"/>
        <v>0</v>
      </c>
      <c r="G16" s="1" t="str">
        <f t="shared" si="4"/>
        <v>bucando_ts</v>
      </c>
    </row>
    <row r="17" spans="1:9" ht="30" x14ac:dyDescent="0.25">
      <c r="A17" s="1">
        <v>8</v>
      </c>
      <c r="B17" s="113">
        <f t="shared" si="5"/>
        <v>0.35</v>
      </c>
      <c r="C17" s="3">
        <f t="shared" si="0"/>
        <v>0.01</v>
      </c>
      <c r="D17" s="3">
        <f t="shared" si="1"/>
        <v>0</v>
      </c>
      <c r="E17" s="113">
        <f t="shared" si="2"/>
        <v>0.01</v>
      </c>
      <c r="F17" s="3">
        <f t="shared" si="3"/>
        <v>0</v>
      </c>
      <c r="G17" s="1" t="str">
        <f t="shared" si="4"/>
        <v>bucando_ts</v>
      </c>
    </row>
    <row r="18" spans="1:9" ht="30" x14ac:dyDescent="0.25">
      <c r="A18" s="1">
        <v>9</v>
      </c>
      <c r="B18" s="113">
        <f t="shared" si="5"/>
        <v>0.39999999999999997</v>
      </c>
      <c r="C18" s="3">
        <f t="shared" si="0"/>
        <v>0.01</v>
      </c>
      <c r="D18" s="3">
        <f t="shared" si="1"/>
        <v>0</v>
      </c>
      <c r="E18" s="113">
        <f t="shared" si="2"/>
        <v>0.01</v>
      </c>
      <c r="F18" s="3">
        <f t="shared" si="3"/>
        <v>0</v>
      </c>
      <c r="G18" s="1" t="str">
        <f t="shared" si="4"/>
        <v>bucando_ts</v>
      </c>
    </row>
    <row r="19" spans="1:9" ht="30" x14ac:dyDescent="0.25">
      <c r="A19" s="1">
        <v>10</v>
      </c>
      <c r="B19" s="113">
        <f t="shared" si="5"/>
        <v>0.44999999999999996</v>
      </c>
      <c r="C19" s="3">
        <f t="shared" si="0"/>
        <v>0.01</v>
      </c>
      <c r="D19" s="3">
        <f t="shared" si="1"/>
        <v>0</v>
      </c>
      <c r="E19" s="113">
        <f t="shared" si="2"/>
        <v>0.01</v>
      </c>
      <c r="F19" s="3">
        <f t="shared" si="3"/>
        <v>0</v>
      </c>
      <c r="G19" s="1" t="str">
        <f t="shared" si="4"/>
        <v>bucando_ts</v>
      </c>
    </row>
    <row r="20" spans="1:9" ht="30" x14ac:dyDescent="0.25">
      <c r="A20" s="1">
        <v>11</v>
      </c>
      <c r="B20" s="113">
        <f t="shared" si="5"/>
        <v>0.49999999999999994</v>
      </c>
      <c r="C20" s="3">
        <f t="shared" si="0"/>
        <v>0.01</v>
      </c>
      <c r="D20" s="3">
        <f t="shared" si="1"/>
        <v>0</v>
      </c>
      <c r="E20" s="113">
        <f t="shared" si="2"/>
        <v>0.01</v>
      </c>
      <c r="F20" s="3">
        <f t="shared" si="3"/>
        <v>0</v>
      </c>
      <c r="G20" s="1" t="str">
        <f t="shared" si="4"/>
        <v>bucando_ts</v>
      </c>
    </row>
    <row r="21" spans="1:9" ht="30" x14ac:dyDescent="0.25">
      <c r="A21" s="1">
        <v>12</v>
      </c>
      <c r="B21" s="113">
        <f t="shared" si="5"/>
        <v>0.54999999999999993</v>
      </c>
      <c r="C21" s="3">
        <f t="shared" si="0"/>
        <v>0.01</v>
      </c>
      <c r="D21" s="3">
        <f t="shared" si="1"/>
        <v>0</v>
      </c>
      <c r="E21" s="113">
        <f t="shared" si="2"/>
        <v>0.01</v>
      </c>
      <c r="F21" s="3">
        <f t="shared" si="3"/>
        <v>0</v>
      </c>
      <c r="G21" s="1" t="str">
        <f t="shared" si="4"/>
        <v>bucando_ts</v>
      </c>
      <c r="I21" s="18"/>
    </row>
    <row r="22" spans="1:9" ht="30" x14ac:dyDescent="0.25">
      <c r="A22" s="1">
        <v>13</v>
      </c>
      <c r="B22" s="113">
        <f t="shared" si="5"/>
        <v>0.6</v>
      </c>
      <c r="C22" s="3">
        <f t="shared" si="0"/>
        <v>0.01</v>
      </c>
      <c r="D22" s="3">
        <f t="shared" si="1"/>
        <v>0</v>
      </c>
      <c r="E22" s="113">
        <f t="shared" si="2"/>
        <v>0.01</v>
      </c>
      <c r="F22" s="3">
        <f t="shared" si="3"/>
        <v>0</v>
      </c>
      <c r="G22" s="1" t="str">
        <f t="shared" si="4"/>
        <v>bucando_ts</v>
      </c>
    </row>
    <row r="23" spans="1:9" ht="30" x14ac:dyDescent="0.25">
      <c r="A23" s="1">
        <v>14</v>
      </c>
      <c r="B23" s="113">
        <f t="shared" si="5"/>
        <v>0.65</v>
      </c>
      <c r="C23" s="3">
        <f t="shared" si="0"/>
        <v>0.01</v>
      </c>
      <c r="D23" s="3">
        <f t="shared" si="1"/>
        <v>0</v>
      </c>
      <c r="E23" s="113">
        <f t="shared" si="2"/>
        <v>0.01</v>
      </c>
      <c r="F23" s="3">
        <f t="shared" si="3"/>
        <v>0</v>
      </c>
      <c r="G23" s="1" t="str">
        <f t="shared" si="4"/>
        <v>bucando_ts</v>
      </c>
    </row>
    <row r="24" spans="1:9" ht="30" x14ac:dyDescent="0.25">
      <c r="A24" s="1">
        <v>15</v>
      </c>
      <c r="B24" s="113">
        <f t="shared" si="5"/>
        <v>0.70000000000000007</v>
      </c>
      <c r="C24" s="3">
        <f t="shared" si="0"/>
        <v>0.01</v>
      </c>
      <c r="D24" s="3">
        <f t="shared" si="1"/>
        <v>0</v>
      </c>
      <c r="E24" s="113">
        <f t="shared" si="2"/>
        <v>0.01</v>
      </c>
      <c r="F24" s="3">
        <f t="shared" si="3"/>
        <v>0</v>
      </c>
      <c r="G24" s="1" t="str">
        <f t="shared" si="4"/>
        <v>bucando_ts</v>
      </c>
    </row>
    <row r="25" spans="1:9" ht="30" x14ac:dyDescent="0.25">
      <c r="A25" s="1">
        <v>16</v>
      </c>
      <c r="B25" s="113">
        <f t="shared" si="5"/>
        <v>0.75000000000000011</v>
      </c>
      <c r="C25" s="3">
        <f t="shared" si="0"/>
        <v>0.01</v>
      </c>
      <c r="D25" s="3">
        <f t="shared" si="1"/>
        <v>0</v>
      </c>
      <c r="E25" s="113">
        <f t="shared" si="2"/>
        <v>0.01</v>
      </c>
      <c r="F25" s="3">
        <f t="shared" si="3"/>
        <v>0</v>
      </c>
      <c r="G25" s="1" t="str">
        <f t="shared" si="4"/>
        <v>bucando_ts</v>
      </c>
    </row>
    <row r="26" spans="1:9" ht="30" x14ac:dyDescent="0.25">
      <c r="A26" s="1">
        <v>17</v>
      </c>
      <c r="B26" s="113">
        <f t="shared" si="5"/>
        <v>0.80000000000000016</v>
      </c>
      <c r="C26" s="3">
        <f t="shared" si="0"/>
        <v>0.01</v>
      </c>
      <c r="D26" s="3">
        <f t="shared" si="1"/>
        <v>0</v>
      </c>
      <c r="E26" s="113">
        <f t="shared" si="2"/>
        <v>0.01</v>
      </c>
      <c r="F26" s="3">
        <f t="shared" si="3"/>
        <v>0</v>
      </c>
      <c r="G26" s="1" t="str">
        <f t="shared" si="4"/>
        <v>bucando_ts</v>
      </c>
    </row>
    <row r="27" spans="1:9" ht="30" x14ac:dyDescent="0.25">
      <c r="A27" s="1">
        <v>18</v>
      </c>
      <c r="B27" s="113">
        <f t="shared" si="5"/>
        <v>0.8500000000000002</v>
      </c>
      <c r="C27" s="3">
        <f t="shared" si="0"/>
        <v>0.01</v>
      </c>
      <c r="D27" s="3">
        <f t="shared" si="1"/>
        <v>0</v>
      </c>
      <c r="E27" s="113">
        <f t="shared" si="2"/>
        <v>0.01</v>
      </c>
      <c r="F27" s="3">
        <f t="shared" si="3"/>
        <v>0</v>
      </c>
      <c r="G27" s="1" t="str">
        <f t="shared" si="4"/>
        <v>bucando_ts</v>
      </c>
    </row>
    <row r="28" spans="1:9" ht="30" x14ac:dyDescent="0.25">
      <c r="A28" s="1">
        <v>19</v>
      </c>
      <c r="B28" s="113">
        <f t="shared" si="5"/>
        <v>0.90000000000000024</v>
      </c>
      <c r="C28" s="3">
        <f t="shared" si="0"/>
        <v>0.01</v>
      </c>
      <c r="D28" s="3">
        <f t="shared" si="1"/>
        <v>0</v>
      </c>
      <c r="E28" s="113">
        <f t="shared" si="2"/>
        <v>0.01</v>
      </c>
      <c r="F28" s="3">
        <f t="shared" si="3"/>
        <v>0</v>
      </c>
      <c r="G28" s="1" t="str">
        <f t="shared" si="4"/>
        <v>bucando_ts</v>
      </c>
    </row>
    <row r="29" spans="1:9" ht="30" x14ac:dyDescent="0.25">
      <c r="A29" s="1">
        <v>20</v>
      </c>
      <c r="B29" s="113">
        <f t="shared" si="5"/>
        <v>0.95000000000000029</v>
      </c>
      <c r="C29" s="3">
        <f t="shared" si="0"/>
        <v>0.01</v>
      </c>
      <c r="D29" s="3">
        <f t="shared" si="1"/>
        <v>0</v>
      </c>
      <c r="E29" s="113">
        <f t="shared" si="2"/>
        <v>0.01</v>
      </c>
      <c r="F29" s="3">
        <f t="shared" si="3"/>
        <v>0</v>
      </c>
      <c r="G29" s="1" t="str">
        <f t="shared" si="4"/>
        <v>bucando_ts</v>
      </c>
    </row>
    <row r="30" spans="1:9" ht="30" x14ac:dyDescent="0.25">
      <c r="A30" s="1">
        <v>21</v>
      </c>
      <c r="B30" s="113">
        <f t="shared" si="5"/>
        <v>1.0000000000000002</v>
      </c>
      <c r="C30" s="3">
        <f t="shared" si="0"/>
        <v>0.01</v>
      </c>
      <c r="D30" s="3">
        <f t="shared" si="1"/>
        <v>0</v>
      </c>
      <c r="E30" s="113">
        <f t="shared" si="2"/>
        <v>0.01</v>
      </c>
      <c r="F30" s="3">
        <f t="shared" si="3"/>
        <v>0</v>
      </c>
      <c r="G30" s="1" t="str">
        <f t="shared" si="4"/>
        <v>bucando_ts</v>
      </c>
    </row>
    <row r="31" spans="1:9" ht="30" x14ac:dyDescent="0.25">
      <c r="A31" s="1">
        <v>22</v>
      </c>
      <c r="B31" s="113">
        <f t="shared" si="5"/>
        <v>1.0500000000000003</v>
      </c>
      <c r="C31" s="3">
        <f t="shared" si="0"/>
        <v>0.01</v>
      </c>
      <c r="D31" s="3">
        <f t="shared" si="1"/>
        <v>0</v>
      </c>
      <c r="E31" s="113">
        <f t="shared" si="2"/>
        <v>0.01</v>
      </c>
      <c r="F31" s="3">
        <f t="shared" si="3"/>
        <v>0</v>
      </c>
      <c r="G31" s="1" t="str">
        <f t="shared" si="4"/>
        <v>bucando_ts</v>
      </c>
    </row>
    <row r="32" spans="1:9" ht="30" x14ac:dyDescent="0.25">
      <c r="A32" s="1">
        <v>23</v>
      </c>
      <c r="B32" s="113">
        <f t="shared" si="5"/>
        <v>1.1000000000000003</v>
      </c>
      <c r="C32" s="3">
        <f t="shared" si="0"/>
        <v>0.01</v>
      </c>
      <c r="D32" s="3">
        <f t="shared" si="1"/>
        <v>0</v>
      </c>
      <c r="E32" s="113">
        <f t="shared" si="2"/>
        <v>0.01</v>
      </c>
      <c r="F32" s="3">
        <f t="shared" si="3"/>
        <v>0</v>
      </c>
      <c r="G32" s="1" t="str">
        <f t="shared" si="4"/>
        <v>bucando_ts</v>
      </c>
    </row>
    <row r="33" spans="1:7" ht="30" x14ac:dyDescent="0.25">
      <c r="A33" s="1">
        <v>24</v>
      </c>
      <c r="B33" s="113">
        <f t="shared" si="5"/>
        <v>1.1500000000000004</v>
      </c>
      <c r="C33" s="3">
        <f t="shared" si="0"/>
        <v>0.01</v>
      </c>
      <c r="D33" s="3">
        <f t="shared" si="1"/>
        <v>0</v>
      </c>
      <c r="E33" s="113">
        <f t="shared" si="2"/>
        <v>0.01</v>
      </c>
      <c r="F33" s="3">
        <f t="shared" si="3"/>
        <v>0</v>
      </c>
      <c r="G33" s="1" t="str">
        <f t="shared" si="4"/>
        <v>bucando_ts</v>
      </c>
    </row>
    <row r="34" spans="1:7" ht="30" x14ac:dyDescent="0.25">
      <c r="A34" s="1">
        <v>25</v>
      </c>
      <c r="B34" s="113">
        <f t="shared" si="5"/>
        <v>1.2000000000000004</v>
      </c>
      <c r="C34" s="3">
        <f t="shared" si="0"/>
        <v>0.01</v>
      </c>
      <c r="D34" s="3">
        <f t="shared" si="1"/>
        <v>0</v>
      </c>
      <c r="E34" s="113">
        <f t="shared" si="2"/>
        <v>0.01</v>
      </c>
      <c r="F34" s="3">
        <f t="shared" si="3"/>
        <v>0</v>
      </c>
      <c r="G34" s="1" t="str">
        <f t="shared" si="4"/>
        <v>bucando_ts</v>
      </c>
    </row>
    <row r="35" spans="1:7" ht="30" x14ac:dyDescent="0.25">
      <c r="A35" s="1">
        <v>26</v>
      </c>
      <c r="B35" s="113">
        <f t="shared" si="5"/>
        <v>1.2500000000000004</v>
      </c>
      <c r="C35" s="3">
        <f t="shared" si="0"/>
        <v>0.01</v>
      </c>
      <c r="D35" s="3">
        <f t="shared" si="1"/>
        <v>0</v>
      </c>
      <c r="E35" s="113">
        <f t="shared" si="2"/>
        <v>0.01</v>
      </c>
      <c r="F35" s="3">
        <f t="shared" si="3"/>
        <v>0</v>
      </c>
      <c r="G35" s="1" t="str">
        <f t="shared" si="4"/>
        <v>bucando_ts</v>
      </c>
    </row>
    <row r="36" spans="1:7" ht="30" x14ac:dyDescent="0.25">
      <c r="A36" s="1">
        <v>27</v>
      </c>
      <c r="B36" s="113">
        <f t="shared" si="5"/>
        <v>1.3000000000000005</v>
      </c>
      <c r="C36" s="3">
        <f t="shared" si="0"/>
        <v>0.01</v>
      </c>
      <c r="D36" s="3">
        <f t="shared" si="1"/>
        <v>0</v>
      </c>
      <c r="E36" s="113">
        <f t="shared" si="2"/>
        <v>0.01</v>
      </c>
      <c r="F36" s="3">
        <f t="shared" si="3"/>
        <v>0</v>
      </c>
      <c r="G36" s="1" t="str">
        <f t="shared" si="4"/>
        <v>bucando_ts</v>
      </c>
    </row>
    <row r="37" spans="1:7" ht="30" x14ac:dyDescent="0.25">
      <c r="A37" s="1">
        <v>28</v>
      </c>
      <c r="B37" s="113">
        <f t="shared" si="5"/>
        <v>1.3500000000000005</v>
      </c>
      <c r="C37" s="3">
        <f t="shared" si="0"/>
        <v>0.01</v>
      </c>
      <c r="D37" s="3">
        <f t="shared" si="1"/>
        <v>0</v>
      </c>
      <c r="E37" s="113">
        <f t="shared" si="2"/>
        <v>0.01</v>
      </c>
      <c r="F37" s="3">
        <f t="shared" si="3"/>
        <v>0</v>
      </c>
      <c r="G37" s="1" t="str">
        <f t="shared" si="4"/>
        <v>bucando_ts</v>
      </c>
    </row>
    <row r="38" spans="1:7" ht="30" x14ac:dyDescent="0.25">
      <c r="A38" s="1">
        <v>29</v>
      </c>
      <c r="B38" s="113">
        <f t="shared" si="5"/>
        <v>1.4000000000000006</v>
      </c>
      <c r="C38" s="3">
        <f t="shared" si="0"/>
        <v>0.01</v>
      </c>
      <c r="D38" s="3">
        <f t="shared" si="1"/>
        <v>0</v>
      </c>
      <c r="E38" s="113">
        <f t="shared" si="2"/>
        <v>0.01</v>
      </c>
      <c r="F38" s="3">
        <f t="shared" si="3"/>
        <v>0</v>
      </c>
      <c r="G38" s="1" t="str">
        <f t="shared" si="4"/>
        <v>bucando_ts</v>
      </c>
    </row>
    <row r="39" spans="1:7" ht="30" x14ac:dyDescent="0.25">
      <c r="A39" s="1">
        <v>30</v>
      </c>
      <c r="B39" s="113">
        <f t="shared" si="5"/>
        <v>1.4500000000000006</v>
      </c>
      <c r="C39" s="3">
        <f t="shared" si="0"/>
        <v>0.01</v>
      </c>
      <c r="D39" s="3">
        <f t="shared" si="1"/>
        <v>0</v>
      </c>
      <c r="E39" s="113">
        <f t="shared" si="2"/>
        <v>0.01</v>
      </c>
      <c r="F39" s="3">
        <f t="shared" si="3"/>
        <v>0</v>
      </c>
      <c r="G39" s="1" t="str">
        <f t="shared" si="4"/>
        <v>bucando_ts</v>
      </c>
    </row>
    <row r="40" spans="1:7" ht="30" x14ac:dyDescent="0.25">
      <c r="A40" s="1">
        <v>31</v>
      </c>
      <c r="B40" s="113">
        <f t="shared" si="5"/>
        <v>1.5000000000000007</v>
      </c>
      <c r="C40" s="3">
        <f t="shared" si="0"/>
        <v>0.01</v>
      </c>
      <c r="D40" s="3">
        <f t="shared" si="1"/>
        <v>0</v>
      </c>
      <c r="E40" s="113">
        <f t="shared" si="2"/>
        <v>0.01</v>
      </c>
      <c r="F40" s="3">
        <f t="shared" si="3"/>
        <v>0</v>
      </c>
      <c r="G40" s="1" t="str">
        <f t="shared" si="4"/>
        <v>bucando_ts</v>
      </c>
    </row>
    <row r="41" spans="1:7" ht="30" x14ac:dyDescent="0.25">
      <c r="A41" s="1">
        <v>32</v>
      </c>
      <c r="B41" s="113">
        <f t="shared" si="5"/>
        <v>1.5500000000000007</v>
      </c>
      <c r="C41" s="3">
        <f t="shared" si="0"/>
        <v>0.01</v>
      </c>
      <c r="D41" s="3">
        <f t="shared" si="1"/>
        <v>0</v>
      </c>
      <c r="E41" s="113">
        <f t="shared" si="2"/>
        <v>0.01</v>
      </c>
      <c r="F41" s="3">
        <f t="shared" si="3"/>
        <v>0</v>
      </c>
      <c r="G41" s="1" t="str">
        <f t="shared" si="4"/>
        <v>bucando_ts</v>
      </c>
    </row>
    <row r="42" spans="1:7" ht="30" x14ac:dyDescent="0.25">
      <c r="A42" s="1">
        <v>33</v>
      </c>
      <c r="B42" s="113">
        <f t="shared" si="5"/>
        <v>1.6000000000000008</v>
      </c>
      <c r="C42" s="3">
        <f t="shared" si="0"/>
        <v>0.01</v>
      </c>
      <c r="D42" s="3">
        <f t="shared" si="1"/>
        <v>0</v>
      </c>
      <c r="E42" s="113">
        <f t="shared" si="2"/>
        <v>0.01</v>
      </c>
      <c r="F42" s="3">
        <f t="shared" si="3"/>
        <v>0</v>
      </c>
      <c r="G42" s="1" t="str">
        <f t="shared" si="4"/>
        <v>bucando_ts</v>
      </c>
    </row>
    <row r="43" spans="1:7" ht="30" x14ac:dyDescent="0.25">
      <c r="A43" s="1">
        <v>34</v>
      </c>
      <c r="B43" s="113">
        <f t="shared" si="5"/>
        <v>1.6500000000000008</v>
      </c>
      <c r="C43" s="3">
        <f t="shared" si="0"/>
        <v>0.01</v>
      </c>
      <c r="D43" s="3">
        <f t="shared" si="1"/>
        <v>0</v>
      </c>
      <c r="E43" s="113">
        <f t="shared" si="2"/>
        <v>0.01</v>
      </c>
      <c r="F43" s="3">
        <f t="shared" si="3"/>
        <v>0</v>
      </c>
      <c r="G43" s="1" t="str">
        <f t="shared" si="4"/>
        <v>bucando_ts</v>
      </c>
    </row>
    <row r="44" spans="1:7" ht="30" x14ac:dyDescent="0.25">
      <c r="A44" s="1">
        <v>35</v>
      </c>
      <c r="B44" s="113">
        <f t="shared" si="5"/>
        <v>1.7000000000000008</v>
      </c>
      <c r="C44" s="3">
        <f t="shared" si="0"/>
        <v>0.01</v>
      </c>
      <c r="D44" s="3">
        <f t="shared" si="1"/>
        <v>0</v>
      </c>
      <c r="E44" s="113">
        <f t="shared" si="2"/>
        <v>0.01</v>
      </c>
      <c r="F44" s="3">
        <f t="shared" si="3"/>
        <v>0</v>
      </c>
      <c r="G44" s="1" t="str">
        <f t="shared" si="4"/>
        <v>bucando_ts</v>
      </c>
    </row>
    <row r="45" spans="1:7" ht="30" x14ac:dyDescent="0.25">
      <c r="A45" s="1">
        <v>36</v>
      </c>
      <c r="B45" s="113">
        <f t="shared" si="5"/>
        <v>1.7500000000000009</v>
      </c>
      <c r="C45" s="3">
        <f t="shared" si="0"/>
        <v>0.01</v>
      </c>
      <c r="D45" s="3">
        <f t="shared" si="1"/>
        <v>0</v>
      </c>
      <c r="E45" s="113">
        <f t="shared" si="2"/>
        <v>0.01</v>
      </c>
      <c r="F45" s="3">
        <f t="shared" si="3"/>
        <v>0</v>
      </c>
      <c r="G45" s="1" t="str">
        <f t="shared" si="4"/>
        <v>bucando_ts</v>
      </c>
    </row>
    <row r="46" spans="1:7" ht="30" x14ac:dyDescent="0.25">
      <c r="A46" s="1">
        <v>37</v>
      </c>
      <c r="B46" s="113">
        <f t="shared" si="5"/>
        <v>1.8000000000000009</v>
      </c>
      <c r="C46" s="3">
        <f t="shared" si="0"/>
        <v>0.01</v>
      </c>
      <c r="D46" s="3">
        <f t="shared" si="1"/>
        <v>0</v>
      </c>
      <c r="E46" s="113">
        <f t="shared" si="2"/>
        <v>0.01</v>
      </c>
      <c r="F46" s="3">
        <f t="shared" si="3"/>
        <v>0</v>
      </c>
      <c r="G46" s="1" t="str">
        <f t="shared" si="4"/>
        <v>bucando_ts</v>
      </c>
    </row>
    <row r="47" spans="1:7" ht="30" x14ac:dyDescent="0.25">
      <c r="A47" s="1">
        <v>38</v>
      </c>
      <c r="B47" s="113">
        <f t="shared" si="5"/>
        <v>1.850000000000001</v>
      </c>
      <c r="C47" s="3">
        <f t="shared" si="0"/>
        <v>0.01</v>
      </c>
      <c r="D47" s="3">
        <f t="shared" si="1"/>
        <v>0</v>
      </c>
      <c r="E47" s="113">
        <f t="shared" si="2"/>
        <v>0.01</v>
      </c>
      <c r="F47" s="3">
        <f t="shared" si="3"/>
        <v>0</v>
      </c>
      <c r="G47" s="1" t="str">
        <f t="shared" si="4"/>
        <v>bucando_ts</v>
      </c>
    </row>
    <row r="48" spans="1:7" ht="30" x14ac:dyDescent="0.25">
      <c r="A48" s="1">
        <v>39</v>
      </c>
      <c r="B48" s="113">
        <f t="shared" si="5"/>
        <v>1.900000000000001</v>
      </c>
      <c r="C48" s="3">
        <f t="shared" si="0"/>
        <v>0.01</v>
      </c>
      <c r="D48" s="3">
        <f t="shared" si="1"/>
        <v>0</v>
      </c>
      <c r="E48" s="113">
        <f t="shared" si="2"/>
        <v>0.01</v>
      </c>
      <c r="F48" s="3">
        <f t="shared" si="3"/>
        <v>0</v>
      </c>
      <c r="G48" s="1" t="str">
        <f t="shared" si="4"/>
        <v>bucando_ts</v>
      </c>
    </row>
    <row r="49" spans="1:7" ht="30" x14ac:dyDescent="0.25">
      <c r="A49" s="1">
        <v>40</v>
      </c>
      <c r="B49" s="113">
        <f t="shared" si="5"/>
        <v>1.9500000000000011</v>
      </c>
      <c r="C49" s="3">
        <f t="shared" si="0"/>
        <v>0.01</v>
      </c>
      <c r="D49" s="3">
        <f t="shared" si="1"/>
        <v>0</v>
      </c>
      <c r="E49" s="113">
        <f t="shared" si="2"/>
        <v>0.01</v>
      </c>
      <c r="F49" s="3">
        <f t="shared" si="3"/>
        <v>0</v>
      </c>
      <c r="G49" s="1" t="str">
        <f t="shared" si="4"/>
        <v>bucando_ts</v>
      </c>
    </row>
    <row r="50" spans="1:7" ht="30" x14ac:dyDescent="0.25">
      <c r="A50" s="1">
        <v>41</v>
      </c>
      <c r="B50" s="113">
        <f t="shared" si="5"/>
        <v>2.0000000000000009</v>
      </c>
      <c r="C50" s="3">
        <f t="shared" si="0"/>
        <v>0.01</v>
      </c>
      <c r="D50" s="3">
        <f t="shared" si="1"/>
        <v>0</v>
      </c>
      <c r="E50" s="113">
        <f t="shared" si="2"/>
        <v>0.01</v>
      </c>
      <c r="F50" s="3">
        <f t="shared" si="3"/>
        <v>0</v>
      </c>
      <c r="G50" s="1" t="str">
        <f t="shared" si="4"/>
        <v>bucando_ts</v>
      </c>
    </row>
    <row r="51" spans="1:7" ht="30" x14ac:dyDescent="0.25">
      <c r="A51" s="1">
        <v>42</v>
      </c>
      <c r="B51" s="113">
        <f t="shared" si="5"/>
        <v>2.0500000000000007</v>
      </c>
      <c r="C51" s="3">
        <f t="shared" si="0"/>
        <v>0.01</v>
      </c>
      <c r="D51" s="3">
        <f t="shared" si="1"/>
        <v>0</v>
      </c>
      <c r="E51" s="113">
        <f t="shared" si="2"/>
        <v>0.01</v>
      </c>
      <c r="F51" s="3">
        <f t="shared" si="3"/>
        <v>0</v>
      </c>
      <c r="G51" s="1" t="str">
        <f t="shared" si="4"/>
        <v>bucando_ts</v>
      </c>
    </row>
    <row r="52" spans="1:7" ht="30" x14ac:dyDescent="0.25">
      <c r="A52" s="1">
        <v>43</v>
      </c>
      <c r="B52" s="113">
        <f t="shared" si="5"/>
        <v>2.1000000000000005</v>
      </c>
      <c r="C52" s="3">
        <f t="shared" si="0"/>
        <v>0.01</v>
      </c>
      <c r="D52" s="3">
        <f t="shared" si="1"/>
        <v>0</v>
      </c>
      <c r="E52" s="113">
        <f t="shared" si="2"/>
        <v>0.01</v>
      </c>
      <c r="F52" s="3">
        <f t="shared" si="3"/>
        <v>0</v>
      </c>
      <c r="G52" s="1" t="str">
        <f t="shared" si="4"/>
        <v>bucando_ts</v>
      </c>
    </row>
    <row r="53" spans="1:7" ht="30" x14ac:dyDescent="0.25">
      <c r="A53" s="1">
        <v>44</v>
      </c>
      <c r="B53" s="113">
        <f t="shared" si="5"/>
        <v>2.1500000000000004</v>
      </c>
      <c r="C53" s="3">
        <f t="shared" si="0"/>
        <v>0.01</v>
      </c>
      <c r="D53" s="3">
        <f t="shared" si="1"/>
        <v>0</v>
      </c>
      <c r="E53" s="113">
        <f t="shared" si="2"/>
        <v>0.01</v>
      </c>
      <c r="F53" s="3">
        <f t="shared" si="3"/>
        <v>0</v>
      </c>
      <c r="G53" s="1" t="str">
        <f t="shared" si="4"/>
        <v>bucando_ts</v>
      </c>
    </row>
    <row r="54" spans="1:7" ht="30" x14ac:dyDescent="0.25">
      <c r="A54" s="1">
        <v>45</v>
      </c>
      <c r="B54" s="113">
        <f t="shared" si="5"/>
        <v>2.2000000000000002</v>
      </c>
      <c r="C54" s="3">
        <f t="shared" si="0"/>
        <v>0.01</v>
      </c>
      <c r="D54" s="3">
        <f t="shared" si="1"/>
        <v>0</v>
      </c>
      <c r="E54" s="113">
        <f t="shared" si="2"/>
        <v>0.01</v>
      </c>
      <c r="F54" s="3">
        <f t="shared" si="3"/>
        <v>0</v>
      </c>
      <c r="G54" s="1" t="str">
        <f t="shared" si="4"/>
        <v>bucando_ts</v>
      </c>
    </row>
    <row r="55" spans="1:7" ht="30" x14ac:dyDescent="0.25">
      <c r="A55" s="1">
        <v>46</v>
      </c>
      <c r="B55" s="113">
        <f t="shared" si="5"/>
        <v>2.25</v>
      </c>
      <c r="C55" s="3">
        <f t="shared" si="0"/>
        <v>0.01</v>
      </c>
      <c r="D55" s="3">
        <f t="shared" si="1"/>
        <v>0</v>
      </c>
      <c r="E55" s="113">
        <f t="shared" si="2"/>
        <v>0.01</v>
      </c>
      <c r="F55" s="3">
        <f t="shared" si="3"/>
        <v>0</v>
      </c>
      <c r="G55" s="1" t="str">
        <f t="shared" si="4"/>
        <v>bucando_ts</v>
      </c>
    </row>
    <row r="56" spans="1:7" ht="30" x14ac:dyDescent="0.25">
      <c r="A56" s="1">
        <v>47</v>
      </c>
      <c r="B56" s="113">
        <f t="shared" si="5"/>
        <v>2.2999999999999998</v>
      </c>
      <c r="C56" s="3">
        <f t="shared" si="0"/>
        <v>0.01</v>
      </c>
      <c r="D56" s="3">
        <f t="shared" si="1"/>
        <v>0</v>
      </c>
      <c r="E56" s="113">
        <f t="shared" si="2"/>
        <v>0.01</v>
      </c>
      <c r="F56" s="3">
        <f t="shared" si="3"/>
        <v>0</v>
      </c>
      <c r="G56" s="1" t="str">
        <f t="shared" si="4"/>
        <v>bucando_ts</v>
      </c>
    </row>
    <row r="57" spans="1:7" ht="30" x14ac:dyDescent="0.25">
      <c r="A57" s="1">
        <v>48</v>
      </c>
      <c r="B57" s="113">
        <f t="shared" si="5"/>
        <v>2.3499999999999996</v>
      </c>
      <c r="C57" s="3">
        <f t="shared" si="0"/>
        <v>0.01</v>
      </c>
      <c r="D57" s="3">
        <f t="shared" si="1"/>
        <v>0</v>
      </c>
      <c r="E57" s="113">
        <f t="shared" si="2"/>
        <v>0.01</v>
      </c>
      <c r="F57" s="3">
        <f t="shared" si="3"/>
        <v>0</v>
      </c>
      <c r="G57" s="1" t="str">
        <f t="shared" si="4"/>
        <v>bucando_ts</v>
      </c>
    </row>
    <row r="58" spans="1:7" ht="30" x14ac:dyDescent="0.25">
      <c r="A58" s="1">
        <v>49</v>
      </c>
      <c r="B58" s="113">
        <f t="shared" si="5"/>
        <v>2.3999999999999995</v>
      </c>
      <c r="C58" s="3">
        <f t="shared" si="0"/>
        <v>0.01</v>
      </c>
      <c r="D58" s="3">
        <f t="shared" si="1"/>
        <v>0</v>
      </c>
      <c r="E58" s="113">
        <f t="shared" si="2"/>
        <v>0.01</v>
      </c>
      <c r="F58" s="3">
        <f t="shared" si="3"/>
        <v>0</v>
      </c>
      <c r="G58" s="1" t="str">
        <f t="shared" si="4"/>
        <v>bucando_ts</v>
      </c>
    </row>
    <row r="59" spans="1:7" ht="30" x14ac:dyDescent="0.25">
      <c r="A59" s="1">
        <v>50</v>
      </c>
      <c r="B59" s="113">
        <f t="shared" si="5"/>
        <v>2.4499999999999993</v>
      </c>
      <c r="C59" s="3">
        <f t="shared" si="0"/>
        <v>0.01</v>
      </c>
      <c r="D59" s="3">
        <f t="shared" si="1"/>
        <v>0</v>
      </c>
      <c r="E59" s="113">
        <f t="shared" si="2"/>
        <v>0.01</v>
      </c>
      <c r="F59" s="3">
        <f t="shared" si="3"/>
        <v>0</v>
      </c>
      <c r="G59" s="1" t="str">
        <f t="shared" si="4"/>
        <v>bucando_ts</v>
      </c>
    </row>
    <row r="60" spans="1:7" ht="30" x14ac:dyDescent="0.25">
      <c r="A60" s="1">
        <v>51</v>
      </c>
      <c r="B60" s="113">
        <f t="shared" si="5"/>
        <v>2.4999999999999991</v>
      </c>
      <c r="C60" s="3">
        <f t="shared" si="0"/>
        <v>0.01</v>
      </c>
      <c r="D60" s="3">
        <f t="shared" si="1"/>
        <v>0</v>
      </c>
      <c r="E60" s="113">
        <f t="shared" si="2"/>
        <v>0.01</v>
      </c>
      <c r="F60" s="3">
        <f t="shared" si="3"/>
        <v>0</v>
      </c>
      <c r="G60" s="1" t="str">
        <f t="shared" si="4"/>
        <v>bucando_ts</v>
      </c>
    </row>
    <row r="61" spans="1:7" ht="30" x14ac:dyDescent="0.25">
      <c r="A61" s="1">
        <v>52</v>
      </c>
      <c r="B61" s="113">
        <f t="shared" si="5"/>
        <v>2.5499999999999989</v>
      </c>
      <c r="C61" s="3">
        <f t="shared" si="0"/>
        <v>0.01</v>
      </c>
      <c r="D61" s="3">
        <f t="shared" si="1"/>
        <v>0</v>
      </c>
      <c r="E61" s="113">
        <f t="shared" si="2"/>
        <v>0.01</v>
      </c>
      <c r="F61" s="3">
        <f t="shared" si="3"/>
        <v>0</v>
      </c>
      <c r="G61" s="1" t="str">
        <f t="shared" si="4"/>
        <v>bucando_ts</v>
      </c>
    </row>
    <row r="62" spans="1:7" ht="30" x14ac:dyDescent="0.25">
      <c r="A62" s="1">
        <v>53</v>
      </c>
      <c r="B62" s="113">
        <f t="shared" si="5"/>
        <v>2.5999999999999988</v>
      </c>
      <c r="C62" s="3">
        <f t="shared" si="0"/>
        <v>0.01</v>
      </c>
      <c r="D62" s="3">
        <f t="shared" si="1"/>
        <v>0</v>
      </c>
      <c r="E62" s="113">
        <f t="shared" si="2"/>
        <v>0.01</v>
      </c>
      <c r="F62" s="3">
        <f t="shared" si="3"/>
        <v>0</v>
      </c>
      <c r="G62" s="1" t="str">
        <f t="shared" si="4"/>
        <v>bucando_ts</v>
      </c>
    </row>
    <row r="63" spans="1:7" ht="30" x14ac:dyDescent="0.25">
      <c r="A63" s="1">
        <v>54</v>
      </c>
      <c r="B63" s="113">
        <f t="shared" si="5"/>
        <v>2.6499999999999986</v>
      </c>
      <c r="C63" s="3">
        <f t="shared" si="0"/>
        <v>0.01</v>
      </c>
      <c r="D63" s="3">
        <f t="shared" si="1"/>
        <v>0</v>
      </c>
      <c r="E63" s="113">
        <f t="shared" si="2"/>
        <v>0.01</v>
      </c>
      <c r="F63" s="3">
        <f t="shared" si="3"/>
        <v>0</v>
      </c>
      <c r="G63" s="1" t="str">
        <f t="shared" si="4"/>
        <v>bucando_ts</v>
      </c>
    </row>
    <row r="64" spans="1:7" ht="30" x14ac:dyDescent="0.25">
      <c r="A64" s="1">
        <v>55</v>
      </c>
      <c r="B64" s="113">
        <f t="shared" si="5"/>
        <v>2.6999999999999984</v>
      </c>
      <c r="C64" s="3">
        <f t="shared" si="0"/>
        <v>0.01</v>
      </c>
      <c r="D64" s="3">
        <f t="shared" si="1"/>
        <v>0</v>
      </c>
      <c r="E64" s="113">
        <f t="shared" si="2"/>
        <v>0.01</v>
      </c>
      <c r="F64" s="3">
        <f t="shared" si="3"/>
        <v>0</v>
      </c>
      <c r="G64" s="1" t="str">
        <f t="shared" si="4"/>
        <v>bucando_ts</v>
      </c>
    </row>
    <row r="65" spans="1:7" ht="30" x14ac:dyDescent="0.25">
      <c r="A65" s="1">
        <v>56</v>
      </c>
      <c r="B65" s="113">
        <f t="shared" si="5"/>
        <v>2.7499999999999982</v>
      </c>
      <c r="C65" s="3">
        <f t="shared" si="0"/>
        <v>0.01</v>
      </c>
      <c r="D65" s="3">
        <f t="shared" si="1"/>
        <v>0</v>
      </c>
      <c r="E65" s="113">
        <f t="shared" si="2"/>
        <v>0.01</v>
      </c>
      <c r="F65" s="3">
        <f t="shared" si="3"/>
        <v>0</v>
      </c>
      <c r="G65" s="1" t="str">
        <f t="shared" si="4"/>
        <v>bucando_ts</v>
      </c>
    </row>
    <row r="66" spans="1:7" ht="30" x14ac:dyDescent="0.25">
      <c r="A66" s="1">
        <v>57</v>
      </c>
      <c r="B66" s="113">
        <f t="shared" si="5"/>
        <v>2.799999999999998</v>
      </c>
      <c r="C66" s="3">
        <f t="shared" si="0"/>
        <v>0.01</v>
      </c>
      <c r="D66" s="3">
        <f t="shared" si="1"/>
        <v>0</v>
      </c>
      <c r="E66" s="113">
        <f t="shared" si="2"/>
        <v>0.01</v>
      </c>
      <c r="F66" s="3">
        <f t="shared" si="3"/>
        <v>0</v>
      </c>
      <c r="G66" s="1" t="str">
        <f t="shared" si="4"/>
        <v>bucando_ts</v>
      </c>
    </row>
    <row r="67" spans="1:7" ht="30" x14ac:dyDescent="0.25">
      <c r="A67" s="1">
        <v>58</v>
      </c>
      <c r="B67" s="113">
        <f t="shared" si="5"/>
        <v>2.8499999999999979</v>
      </c>
      <c r="C67" s="3">
        <f t="shared" si="0"/>
        <v>0.01</v>
      </c>
      <c r="D67" s="3">
        <f t="shared" si="1"/>
        <v>0</v>
      </c>
      <c r="E67" s="113">
        <f t="shared" si="2"/>
        <v>0.01</v>
      </c>
      <c r="F67" s="3">
        <f t="shared" si="3"/>
        <v>0</v>
      </c>
      <c r="G67" s="1" t="str">
        <f t="shared" si="4"/>
        <v>bucando_ts</v>
      </c>
    </row>
    <row r="68" spans="1:7" ht="30" x14ac:dyDescent="0.25">
      <c r="A68" s="1">
        <v>59</v>
      </c>
      <c r="B68" s="113">
        <f t="shared" si="5"/>
        <v>2.8999999999999977</v>
      </c>
      <c r="C68" s="3">
        <f t="shared" si="0"/>
        <v>0.01</v>
      </c>
      <c r="D68" s="3">
        <f t="shared" si="1"/>
        <v>0</v>
      </c>
      <c r="E68" s="113">
        <f t="shared" si="2"/>
        <v>0.01</v>
      </c>
      <c r="F68" s="3">
        <f t="shared" si="3"/>
        <v>0</v>
      </c>
      <c r="G68" s="1" t="str">
        <f t="shared" si="4"/>
        <v>bucando_ts</v>
      </c>
    </row>
    <row r="69" spans="1:7" ht="30" x14ac:dyDescent="0.25">
      <c r="A69" s="1">
        <v>60</v>
      </c>
      <c r="B69" s="113">
        <f t="shared" si="5"/>
        <v>2.9499999999999975</v>
      </c>
      <c r="C69" s="3">
        <f t="shared" si="0"/>
        <v>0.01</v>
      </c>
      <c r="D69" s="3">
        <f t="shared" si="1"/>
        <v>0</v>
      </c>
      <c r="E69" s="113">
        <f t="shared" si="2"/>
        <v>0.01</v>
      </c>
      <c r="F69" s="3">
        <f t="shared" si="3"/>
        <v>0</v>
      </c>
      <c r="G69" s="1" t="str">
        <f t="shared" si="4"/>
        <v>bucando_ts</v>
      </c>
    </row>
    <row r="70" spans="1:7" ht="30" x14ac:dyDescent="0.25">
      <c r="A70" s="1">
        <v>61</v>
      </c>
      <c r="B70" s="113">
        <f t="shared" si="5"/>
        <v>2.9999999999999973</v>
      </c>
      <c r="C70" s="3">
        <f t="shared" si="0"/>
        <v>0.01</v>
      </c>
      <c r="D70" s="3">
        <f t="shared" si="1"/>
        <v>0</v>
      </c>
      <c r="E70" s="113">
        <f t="shared" si="2"/>
        <v>0.01</v>
      </c>
      <c r="F70" s="3">
        <f t="shared" si="3"/>
        <v>0</v>
      </c>
      <c r="G70" s="1" t="str">
        <f t="shared" si="4"/>
        <v>bucando_ts</v>
      </c>
    </row>
    <row r="71" spans="1:7" ht="30" x14ac:dyDescent="0.25">
      <c r="A71" s="1">
        <v>62</v>
      </c>
      <c r="B71" s="113">
        <f t="shared" si="5"/>
        <v>3.0499999999999972</v>
      </c>
      <c r="C71" s="3">
        <f t="shared" si="0"/>
        <v>0.01</v>
      </c>
      <c r="D71" s="3">
        <f t="shared" si="1"/>
        <v>0</v>
      </c>
      <c r="E71" s="113">
        <f t="shared" si="2"/>
        <v>0.01</v>
      </c>
      <c r="F71" s="3">
        <f t="shared" si="3"/>
        <v>0</v>
      </c>
      <c r="G71" s="1" t="str">
        <f t="shared" si="4"/>
        <v>bucando_ts</v>
      </c>
    </row>
    <row r="72" spans="1:7" ht="30" x14ac:dyDescent="0.25">
      <c r="A72" s="1">
        <v>63</v>
      </c>
      <c r="B72" s="113">
        <f t="shared" si="5"/>
        <v>3.099999999999997</v>
      </c>
      <c r="C72" s="3">
        <f t="shared" si="0"/>
        <v>0.01</v>
      </c>
      <c r="D72" s="3">
        <f t="shared" si="1"/>
        <v>0</v>
      </c>
      <c r="E72" s="113">
        <f t="shared" si="2"/>
        <v>0.01</v>
      </c>
      <c r="F72" s="3">
        <f t="shared" si="3"/>
        <v>0</v>
      </c>
      <c r="G72" s="1" t="str">
        <f t="shared" si="4"/>
        <v>bucando_ts</v>
      </c>
    </row>
    <row r="73" spans="1:7" ht="30" x14ac:dyDescent="0.25">
      <c r="A73" s="1">
        <v>64</v>
      </c>
      <c r="B73" s="113">
        <f t="shared" si="5"/>
        <v>3.1499999999999968</v>
      </c>
      <c r="C73" s="3">
        <f t="shared" si="0"/>
        <v>0.01</v>
      </c>
      <c r="D73" s="3">
        <f t="shared" si="1"/>
        <v>0</v>
      </c>
      <c r="E73" s="113">
        <f t="shared" si="2"/>
        <v>0.01</v>
      </c>
      <c r="F73" s="3">
        <f t="shared" si="3"/>
        <v>0</v>
      </c>
      <c r="G73" s="1" t="str">
        <f t="shared" si="4"/>
        <v>bucando_ts</v>
      </c>
    </row>
    <row r="74" spans="1:7" ht="30" x14ac:dyDescent="0.25">
      <c r="A74" s="1">
        <v>65</v>
      </c>
      <c r="B74" s="113">
        <f t="shared" si="5"/>
        <v>3.1999999999999966</v>
      </c>
      <c r="C74" s="3">
        <f t="shared" ref="C74:C137" si="6">ROUND($E$5*EXP($M$3*B74),$E$8)</f>
        <v>0.01</v>
      </c>
      <c r="D74" s="3">
        <f t="shared" ref="D74:D137" si="7">ROUND($F$5*EXP($N$3*B74),$E$8)</f>
        <v>0</v>
      </c>
      <c r="E74" s="113">
        <f t="shared" ref="E74:E137" si="8">C74+D74</f>
        <v>0.01</v>
      </c>
      <c r="F74" s="3">
        <f t="shared" ref="F74:F137" si="9">IF(E74&gt;$L$5,0,$L$5)</f>
        <v>0</v>
      </c>
      <c r="G74" s="1" t="str">
        <f t="shared" si="4"/>
        <v>bucando_ts</v>
      </c>
    </row>
    <row r="75" spans="1:7" ht="30" x14ac:dyDescent="0.25">
      <c r="A75" s="1">
        <v>66</v>
      </c>
      <c r="B75" s="113">
        <f t="shared" si="5"/>
        <v>3.2499999999999964</v>
      </c>
      <c r="C75" s="3">
        <f t="shared" si="6"/>
        <v>0.01</v>
      </c>
      <c r="D75" s="3">
        <f t="shared" si="7"/>
        <v>0</v>
      </c>
      <c r="E75" s="113">
        <f t="shared" si="8"/>
        <v>0.01</v>
      </c>
      <c r="F75" s="3">
        <f t="shared" si="9"/>
        <v>0</v>
      </c>
      <c r="G75" s="1" t="str">
        <f t="shared" ref="G75:G138" si="10">IF(F75=$L$5,B75,"bucando_ts")</f>
        <v>bucando_ts</v>
      </c>
    </row>
    <row r="76" spans="1:7" ht="30" x14ac:dyDescent="0.25">
      <c r="A76" s="1">
        <v>67</v>
      </c>
      <c r="B76" s="113">
        <f t="shared" ref="B76:B139" si="11">B75+$B$8</f>
        <v>3.2999999999999963</v>
      </c>
      <c r="C76" s="3">
        <f t="shared" si="6"/>
        <v>0.01</v>
      </c>
      <c r="D76" s="3">
        <f t="shared" si="7"/>
        <v>0</v>
      </c>
      <c r="E76" s="113">
        <f t="shared" si="8"/>
        <v>0.01</v>
      </c>
      <c r="F76" s="3">
        <f t="shared" si="9"/>
        <v>0</v>
      </c>
      <c r="G76" s="1" t="str">
        <f t="shared" si="10"/>
        <v>bucando_ts</v>
      </c>
    </row>
    <row r="77" spans="1:7" ht="30" x14ac:dyDescent="0.25">
      <c r="A77" s="1">
        <v>68</v>
      </c>
      <c r="B77" s="113">
        <f t="shared" si="11"/>
        <v>3.3499999999999961</v>
      </c>
      <c r="C77" s="3">
        <f t="shared" si="6"/>
        <v>0.01</v>
      </c>
      <c r="D77" s="3">
        <f t="shared" si="7"/>
        <v>0</v>
      </c>
      <c r="E77" s="113">
        <f t="shared" si="8"/>
        <v>0.01</v>
      </c>
      <c r="F77" s="3">
        <f t="shared" si="9"/>
        <v>0</v>
      </c>
      <c r="G77" s="1" t="str">
        <f t="shared" si="10"/>
        <v>bucando_ts</v>
      </c>
    </row>
    <row r="78" spans="1:7" ht="30" x14ac:dyDescent="0.25">
      <c r="A78" s="1">
        <v>69</v>
      </c>
      <c r="B78" s="113">
        <f t="shared" si="11"/>
        <v>3.3999999999999959</v>
      </c>
      <c r="C78" s="3">
        <f t="shared" si="6"/>
        <v>0.01</v>
      </c>
      <c r="D78" s="3">
        <f t="shared" si="7"/>
        <v>0</v>
      </c>
      <c r="E78" s="113">
        <f t="shared" si="8"/>
        <v>0.01</v>
      </c>
      <c r="F78" s="3">
        <f t="shared" si="9"/>
        <v>0</v>
      </c>
      <c r="G78" s="1" t="str">
        <f t="shared" si="10"/>
        <v>bucando_ts</v>
      </c>
    </row>
    <row r="79" spans="1:7" ht="30" x14ac:dyDescent="0.25">
      <c r="A79" s="1">
        <v>70</v>
      </c>
      <c r="B79" s="113">
        <f t="shared" si="11"/>
        <v>3.4499999999999957</v>
      </c>
      <c r="C79" s="3">
        <f t="shared" si="6"/>
        <v>0.01</v>
      </c>
      <c r="D79" s="3">
        <f t="shared" si="7"/>
        <v>0</v>
      </c>
      <c r="E79" s="113">
        <f t="shared" si="8"/>
        <v>0.01</v>
      </c>
      <c r="F79" s="3">
        <f t="shared" si="9"/>
        <v>0</v>
      </c>
      <c r="G79" s="1" t="str">
        <f t="shared" si="10"/>
        <v>bucando_ts</v>
      </c>
    </row>
    <row r="80" spans="1:7" ht="30" x14ac:dyDescent="0.25">
      <c r="A80" s="1">
        <v>71</v>
      </c>
      <c r="B80" s="113">
        <f t="shared" si="11"/>
        <v>3.4999999999999956</v>
      </c>
      <c r="C80" s="3">
        <f t="shared" si="6"/>
        <v>0.01</v>
      </c>
      <c r="D80" s="3">
        <f t="shared" si="7"/>
        <v>0</v>
      </c>
      <c r="E80" s="113">
        <f t="shared" si="8"/>
        <v>0.01</v>
      </c>
      <c r="F80" s="3">
        <f t="shared" si="9"/>
        <v>0</v>
      </c>
      <c r="G80" s="1" t="str">
        <f t="shared" si="10"/>
        <v>bucando_ts</v>
      </c>
    </row>
    <row r="81" spans="1:7" ht="30" x14ac:dyDescent="0.25">
      <c r="A81" s="1">
        <v>72</v>
      </c>
      <c r="B81" s="113">
        <f t="shared" si="11"/>
        <v>3.5499999999999954</v>
      </c>
      <c r="C81" s="3">
        <f t="shared" si="6"/>
        <v>0.01</v>
      </c>
      <c r="D81" s="3">
        <f t="shared" si="7"/>
        <v>0</v>
      </c>
      <c r="E81" s="113">
        <f t="shared" si="8"/>
        <v>0.01</v>
      </c>
      <c r="F81" s="3">
        <f t="shared" si="9"/>
        <v>0</v>
      </c>
      <c r="G81" s="1" t="str">
        <f t="shared" si="10"/>
        <v>bucando_ts</v>
      </c>
    </row>
    <row r="82" spans="1:7" ht="30" x14ac:dyDescent="0.25">
      <c r="A82" s="1">
        <v>73</v>
      </c>
      <c r="B82" s="113">
        <f t="shared" si="11"/>
        <v>3.5999999999999952</v>
      </c>
      <c r="C82" s="3">
        <f t="shared" si="6"/>
        <v>0.01</v>
      </c>
      <c r="D82" s="3">
        <f t="shared" si="7"/>
        <v>0</v>
      </c>
      <c r="E82" s="113">
        <f t="shared" si="8"/>
        <v>0.01</v>
      </c>
      <c r="F82" s="3">
        <f t="shared" si="9"/>
        <v>0</v>
      </c>
      <c r="G82" s="1" t="str">
        <f t="shared" si="10"/>
        <v>bucando_ts</v>
      </c>
    </row>
    <row r="83" spans="1:7" ht="30" x14ac:dyDescent="0.25">
      <c r="A83" s="1">
        <v>74</v>
      </c>
      <c r="B83" s="113">
        <f t="shared" si="11"/>
        <v>3.649999999999995</v>
      </c>
      <c r="C83" s="3">
        <f t="shared" si="6"/>
        <v>0.01</v>
      </c>
      <c r="D83" s="3">
        <f t="shared" si="7"/>
        <v>0</v>
      </c>
      <c r="E83" s="113">
        <f t="shared" si="8"/>
        <v>0.01</v>
      </c>
      <c r="F83" s="3">
        <f t="shared" si="9"/>
        <v>0</v>
      </c>
      <c r="G83" s="1" t="str">
        <f t="shared" si="10"/>
        <v>bucando_ts</v>
      </c>
    </row>
    <row r="84" spans="1:7" ht="30" x14ac:dyDescent="0.25">
      <c r="A84" s="1">
        <v>75</v>
      </c>
      <c r="B84" s="113">
        <f t="shared" si="11"/>
        <v>3.6999999999999948</v>
      </c>
      <c r="C84" s="3">
        <f t="shared" si="6"/>
        <v>0.01</v>
      </c>
      <c r="D84" s="3">
        <f t="shared" si="7"/>
        <v>0</v>
      </c>
      <c r="E84" s="113">
        <f t="shared" si="8"/>
        <v>0.01</v>
      </c>
      <c r="F84" s="3">
        <f t="shared" si="9"/>
        <v>0</v>
      </c>
      <c r="G84" s="1" t="str">
        <f t="shared" si="10"/>
        <v>bucando_ts</v>
      </c>
    </row>
    <row r="85" spans="1:7" ht="30" x14ac:dyDescent="0.25">
      <c r="A85" s="1">
        <v>76</v>
      </c>
      <c r="B85" s="113">
        <f t="shared" si="11"/>
        <v>3.7499999999999947</v>
      </c>
      <c r="C85" s="3">
        <f t="shared" si="6"/>
        <v>0.01</v>
      </c>
      <c r="D85" s="3">
        <f t="shared" si="7"/>
        <v>0</v>
      </c>
      <c r="E85" s="113">
        <f t="shared" si="8"/>
        <v>0.01</v>
      </c>
      <c r="F85" s="3">
        <f t="shared" si="9"/>
        <v>0</v>
      </c>
      <c r="G85" s="1" t="str">
        <f t="shared" si="10"/>
        <v>bucando_ts</v>
      </c>
    </row>
    <row r="86" spans="1:7" ht="30" x14ac:dyDescent="0.25">
      <c r="A86" s="1">
        <v>77</v>
      </c>
      <c r="B86" s="113">
        <f t="shared" si="11"/>
        <v>3.7999999999999945</v>
      </c>
      <c r="C86" s="3">
        <f t="shared" si="6"/>
        <v>0.01</v>
      </c>
      <c r="D86" s="3">
        <f t="shared" si="7"/>
        <v>0</v>
      </c>
      <c r="E86" s="113">
        <f t="shared" si="8"/>
        <v>0.01</v>
      </c>
      <c r="F86" s="3">
        <f t="shared" si="9"/>
        <v>0</v>
      </c>
      <c r="G86" s="1" t="str">
        <f t="shared" si="10"/>
        <v>bucando_ts</v>
      </c>
    </row>
    <row r="87" spans="1:7" ht="30" x14ac:dyDescent="0.25">
      <c r="A87" s="1">
        <v>78</v>
      </c>
      <c r="B87" s="113">
        <f t="shared" si="11"/>
        <v>3.8499999999999943</v>
      </c>
      <c r="C87" s="3">
        <f t="shared" si="6"/>
        <v>0.01</v>
      </c>
      <c r="D87" s="3">
        <f t="shared" si="7"/>
        <v>0</v>
      </c>
      <c r="E87" s="113">
        <f t="shared" si="8"/>
        <v>0.01</v>
      </c>
      <c r="F87" s="3">
        <f t="shared" si="9"/>
        <v>0</v>
      </c>
      <c r="G87" s="1" t="str">
        <f t="shared" si="10"/>
        <v>bucando_ts</v>
      </c>
    </row>
    <row r="88" spans="1:7" ht="30" x14ac:dyDescent="0.25">
      <c r="A88" s="1">
        <v>79</v>
      </c>
      <c r="B88" s="113">
        <f t="shared" si="11"/>
        <v>3.8999999999999941</v>
      </c>
      <c r="C88" s="3">
        <f t="shared" si="6"/>
        <v>0.01</v>
      </c>
      <c r="D88" s="3">
        <f t="shared" si="7"/>
        <v>0</v>
      </c>
      <c r="E88" s="113">
        <f t="shared" si="8"/>
        <v>0.01</v>
      </c>
      <c r="F88" s="3">
        <f t="shared" si="9"/>
        <v>0</v>
      </c>
      <c r="G88" s="1" t="str">
        <f t="shared" si="10"/>
        <v>bucando_ts</v>
      </c>
    </row>
    <row r="89" spans="1:7" ht="30" x14ac:dyDescent="0.25">
      <c r="A89" s="1">
        <v>80</v>
      </c>
      <c r="B89" s="113">
        <f t="shared" si="11"/>
        <v>3.949999999999994</v>
      </c>
      <c r="C89" s="3">
        <f t="shared" si="6"/>
        <v>0.01</v>
      </c>
      <c r="D89" s="3">
        <f t="shared" si="7"/>
        <v>0</v>
      </c>
      <c r="E89" s="113">
        <f t="shared" si="8"/>
        <v>0.01</v>
      </c>
      <c r="F89" s="3">
        <f t="shared" si="9"/>
        <v>0</v>
      </c>
      <c r="G89" s="1" t="str">
        <f t="shared" si="10"/>
        <v>bucando_ts</v>
      </c>
    </row>
    <row r="90" spans="1:7" ht="30" x14ac:dyDescent="0.25">
      <c r="A90" s="1">
        <v>81</v>
      </c>
      <c r="B90" s="113">
        <f t="shared" si="11"/>
        <v>3.9999999999999938</v>
      </c>
      <c r="C90" s="3">
        <f t="shared" si="6"/>
        <v>0.01</v>
      </c>
      <c r="D90" s="3">
        <f t="shared" si="7"/>
        <v>0</v>
      </c>
      <c r="E90" s="113">
        <f t="shared" si="8"/>
        <v>0.01</v>
      </c>
      <c r="F90" s="3">
        <f t="shared" si="9"/>
        <v>0</v>
      </c>
      <c r="G90" s="1" t="str">
        <f t="shared" si="10"/>
        <v>bucando_ts</v>
      </c>
    </row>
    <row r="91" spans="1:7" ht="30" x14ac:dyDescent="0.25">
      <c r="A91" s="1">
        <v>82</v>
      </c>
      <c r="B91" s="113">
        <f t="shared" si="11"/>
        <v>4.0499999999999936</v>
      </c>
      <c r="C91" s="3">
        <f t="shared" si="6"/>
        <v>0.01</v>
      </c>
      <c r="D91" s="3">
        <f t="shared" si="7"/>
        <v>0</v>
      </c>
      <c r="E91" s="113">
        <f t="shared" si="8"/>
        <v>0.01</v>
      </c>
      <c r="F91" s="3">
        <f t="shared" si="9"/>
        <v>0</v>
      </c>
      <c r="G91" s="1" t="str">
        <f t="shared" si="10"/>
        <v>bucando_ts</v>
      </c>
    </row>
    <row r="92" spans="1:7" ht="30" x14ac:dyDescent="0.25">
      <c r="A92" s="1">
        <v>83</v>
      </c>
      <c r="B92" s="113">
        <f t="shared" si="11"/>
        <v>4.0999999999999934</v>
      </c>
      <c r="C92" s="3">
        <f t="shared" si="6"/>
        <v>0.01</v>
      </c>
      <c r="D92" s="3">
        <f t="shared" si="7"/>
        <v>0</v>
      </c>
      <c r="E92" s="113">
        <f t="shared" si="8"/>
        <v>0.01</v>
      </c>
      <c r="F92" s="3">
        <f t="shared" si="9"/>
        <v>0</v>
      </c>
      <c r="G92" s="1" t="str">
        <f t="shared" si="10"/>
        <v>bucando_ts</v>
      </c>
    </row>
    <row r="93" spans="1:7" ht="30" x14ac:dyDescent="0.25">
      <c r="A93" s="1">
        <v>84</v>
      </c>
      <c r="B93" s="113">
        <f t="shared" si="11"/>
        <v>4.1499999999999932</v>
      </c>
      <c r="C93" s="3">
        <f t="shared" si="6"/>
        <v>0.01</v>
      </c>
      <c r="D93" s="3">
        <f t="shared" si="7"/>
        <v>0</v>
      </c>
      <c r="E93" s="113">
        <f t="shared" si="8"/>
        <v>0.01</v>
      </c>
      <c r="F93" s="3">
        <f t="shared" si="9"/>
        <v>0</v>
      </c>
      <c r="G93" s="1" t="str">
        <f t="shared" si="10"/>
        <v>bucando_ts</v>
      </c>
    </row>
    <row r="94" spans="1:7" ht="30" x14ac:dyDescent="0.25">
      <c r="A94" s="1">
        <v>85</v>
      </c>
      <c r="B94" s="113">
        <f t="shared" si="11"/>
        <v>4.1999999999999931</v>
      </c>
      <c r="C94" s="3">
        <f t="shared" si="6"/>
        <v>0.01</v>
      </c>
      <c r="D94" s="3">
        <f t="shared" si="7"/>
        <v>0</v>
      </c>
      <c r="E94" s="113">
        <f t="shared" si="8"/>
        <v>0.01</v>
      </c>
      <c r="F94" s="3">
        <f t="shared" si="9"/>
        <v>0</v>
      </c>
      <c r="G94" s="1" t="str">
        <f t="shared" si="10"/>
        <v>bucando_ts</v>
      </c>
    </row>
    <row r="95" spans="1:7" ht="30" x14ac:dyDescent="0.25">
      <c r="A95" s="1">
        <v>86</v>
      </c>
      <c r="B95" s="113">
        <f t="shared" si="11"/>
        <v>4.2499999999999929</v>
      </c>
      <c r="C95" s="3">
        <f t="shared" si="6"/>
        <v>0.01</v>
      </c>
      <c r="D95" s="3">
        <f t="shared" si="7"/>
        <v>0</v>
      </c>
      <c r="E95" s="113">
        <f t="shared" si="8"/>
        <v>0.01</v>
      </c>
      <c r="F95" s="3">
        <f t="shared" si="9"/>
        <v>0</v>
      </c>
      <c r="G95" s="1" t="str">
        <f t="shared" si="10"/>
        <v>bucando_ts</v>
      </c>
    </row>
    <row r="96" spans="1:7" ht="30" x14ac:dyDescent="0.25">
      <c r="A96" s="1">
        <v>87</v>
      </c>
      <c r="B96" s="113">
        <f t="shared" si="11"/>
        <v>4.2999999999999927</v>
      </c>
      <c r="C96" s="3">
        <f t="shared" si="6"/>
        <v>0.01</v>
      </c>
      <c r="D96" s="3">
        <f t="shared" si="7"/>
        <v>0</v>
      </c>
      <c r="E96" s="113">
        <f t="shared" si="8"/>
        <v>0.01</v>
      </c>
      <c r="F96" s="3">
        <f t="shared" si="9"/>
        <v>0</v>
      </c>
      <c r="G96" s="1" t="str">
        <f t="shared" si="10"/>
        <v>bucando_ts</v>
      </c>
    </row>
    <row r="97" spans="1:7" ht="30" x14ac:dyDescent="0.25">
      <c r="A97" s="1">
        <v>88</v>
      </c>
      <c r="B97" s="113">
        <f t="shared" si="11"/>
        <v>4.3499999999999925</v>
      </c>
      <c r="C97" s="3">
        <f t="shared" si="6"/>
        <v>0.01</v>
      </c>
      <c r="D97" s="3">
        <f t="shared" si="7"/>
        <v>0</v>
      </c>
      <c r="E97" s="113">
        <f t="shared" si="8"/>
        <v>0.01</v>
      </c>
      <c r="F97" s="3">
        <f t="shared" si="9"/>
        <v>0</v>
      </c>
      <c r="G97" s="1" t="str">
        <f t="shared" si="10"/>
        <v>bucando_ts</v>
      </c>
    </row>
    <row r="98" spans="1:7" ht="30" x14ac:dyDescent="0.25">
      <c r="A98" s="1">
        <v>89</v>
      </c>
      <c r="B98" s="113">
        <f t="shared" si="11"/>
        <v>4.3999999999999924</v>
      </c>
      <c r="C98" s="3">
        <f t="shared" si="6"/>
        <v>0.01</v>
      </c>
      <c r="D98" s="3">
        <f t="shared" si="7"/>
        <v>0</v>
      </c>
      <c r="E98" s="113">
        <f t="shared" si="8"/>
        <v>0.01</v>
      </c>
      <c r="F98" s="3">
        <f t="shared" si="9"/>
        <v>0</v>
      </c>
      <c r="G98" s="1" t="str">
        <f t="shared" si="10"/>
        <v>bucando_ts</v>
      </c>
    </row>
    <row r="99" spans="1:7" ht="30" x14ac:dyDescent="0.25">
      <c r="A99" s="1">
        <v>90</v>
      </c>
      <c r="B99" s="113">
        <f t="shared" si="11"/>
        <v>4.4499999999999922</v>
      </c>
      <c r="C99" s="3">
        <f t="shared" si="6"/>
        <v>0.01</v>
      </c>
      <c r="D99" s="3">
        <f t="shared" si="7"/>
        <v>0</v>
      </c>
      <c r="E99" s="113">
        <f t="shared" si="8"/>
        <v>0.01</v>
      </c>
      <c r="F99" s="3">
        <f t="shared" si="9"/>
        <v>0</v>
      </c>
      <c r="G99" s="1" t="str">
        <f t="shared" si="10"/>
        <v>bucando_ts</v>
      </c>
    </row>
    <row r="100" spans="1:7" ht="30" x14ac:dyDescent="0.25">
      <c r="A100" s="1">
        <v>91</v>
      </c>
      <c r="B100" s="113">
        <f t="shared" si="11"/>
        <v>4.499999999999992</v>
      </c>
      <c r="C100" s="3">
        <f t="shared" si="6"/>
        <v>0.01</v>
      </c>
      <c r="D100" s="3">
        <f t="shared" si="7"/>
        <v>0</v>
      </c>
      <c r="E100" s="113">
        <f t="shared" si="8"/>
        <v>0.01</v>
      </c>
      <c r="F100" s="3">
        <f t="shared" si="9"/>
        <v>0</v>
      </c>
      <c r="G100" s="1" t="str">
        <f t="shared" si="10"/>
        <v>bucando_ts</v>
      </c>
    </row>
    <row r="101" spans="1:7" ht="30" x14ac:dyDescent="0.25">
      <c r="A101" s="1">
        <v>92</v>
      </c>
      <c r="B101" s="113">
        <f t="shared" si="11"/>
        <v>4.5499999999999918</v>
      </c>
      <c r="C101" s="3">
        <f t="shared" si="6"/>
        <v>0.01</v>
      </c>
      <c r="D101" s="3">
        <f t="shared" si="7"/>
        <v>0</v>
      </c>
      <c r="E101" s="113">
        <f t="shared" si="8"/>
        <v>0.01</v>
      </c>
      <c r="F101" s="3">
        <f t="shared" si="9"/>
        <v>0</v>
      </c>
      <c r="G101" s="1" t="str">
        <f t="shared" si="10"/>
        <v>bucando_ts</v>
      </c>
    </row>
    <row r="102" spans="1:7" ht="30" x14ac:dyDescent="0.25">
      <c r="A102" s="1">
        <v>93</v>
      </c>
      <c r="B102" s="113">
        <f t="shared" si="11"/>
        <v>4.5999999999999917</v>
      </c>
      <c r="C102" s="3">
        <f t="shared" si="6"/>
        <v>0.01</v>
      </c>
      <c r="D102" s="3">
        <f t="shared" si="7"/>
        <v>0</v>
      </c>
      <c r="E102" s="113">
        <f t="shared" si="8"/>
        <v>0.01</v>
      </c>
      <c r="F102" s="3">
        <f t="shared" si="9"/>
        <v>0</v>
      </c>
      <c r="G102" s="1" t="str">
        <f t="shared" si="10"/>
        <v>bucando_ts</v>
      </c>
    </row>
    <row r="103" spans="1:7" ht="30" x14ac:dyDescent="0.25">
      <c r="A103" s="1">
        <v>94</v>
      </c>
      <c r="B103" s="113">
        <f t="shared" si="11"/>
        <v>4.6499999999999915</v>
      </c>
      <c r="C103" s="3">
        <f t="shared" si="6"/>
        <v>0.01</v>
      </c>
      <c r="D103" s="3">
        <f t="shared" si="7"/>
        <v>0</v>
      </c>
      <c r="E103" s="113">
        <f t="shared" si="8"/>
        <v>0.01</v>
      </c>
      <c r="F103" s="3">
        <f t="shared" si="9"/>
        <v>0</v>
      </c>
      <c r="G103" s="1" t="str">
        <f t="shared" si="10"/>
        <v>bucando_ts</v>
      </c>
    </row>
    <row r="104" spans="1:7" ht="30" x14ac:dyDescent="0.25">
      <c r="A104" s="1">
        <v>95</v>
      </c>
      <c r="B104" s="113">
        <f t="shared" si="11"/>
        <v>4.6999999999999913</v>
      </c>
      <c r="C104" s="3">
        <f t="shared" si="6"/>
        <v>0.01</v>
      </c>
      <c r="D104" s="3">
        <f t="shared" si="7"/>
        <v>0</v>
      </c>
      <c r="E104" s="113">
        <f t="shared" si="8"/>
        <v>0.01</v>
      </c>
      <c r="F104" s="3">
        <f t="shared" si="9"/>
        <v>0</v>
      </c>
      <c r="G104" s="1" t="str">
        <f t="shared" si="10"/>
        <v>bucando_ts</v>
      </c>
    </row>
    <row r="105" spans="1:7" ht="30" x14ac:dyDescent="0.25">
      <c r="A105" s="1">
        <v>96</v>
      </c>
      <c r="B105" s="113">
        <f t="shared" si="11"/>
        <v>4.7499999999999911</v>
      </c>
      <c r="C105" s="3">
        <f t="shared" si="6"/>
        <v>0.01</v>
      </c>
      <c r="D105" s="3">
        <f t="shared" si="7"/>
        <v>0</v>
      </c>
      <c r="E105" s="113">
        <f t="shared" si="8"/>
        <v>0.01</v>
      </c>
      <c r="F105" s="3">
        <f t="shared" si="9"/>
        <v>0</v>
      </c>
      <c r="G105" s="1" t="str">
        <f t="shared" si="10"/>
        <v>bucando_ts</v>
      </c>
    </row>
    <row r="106" spans="1:7" ht="30" x14ac:dyDescent="0.25">
      <c r="A106" s="1">
        <v>97</v>
      </c>
      <c r="B106" s="113">
        <f t="shared" si="11"/>
        <v>4.7999999999999909</v>
      </c>
      <c r="C106" s="3">
        <f t="shared" si="6"/>
        <v>0.01</v>
      </c>
      <c r="D106" s="3">
        <f t="shared" si="7"/>
        <v>0</v>
      </c>
      <c r="E106" s="113">
        <f t="shared" si="8"/>
        <v>0.01</v>
      </c>
      <c r="F106" s="3">
        <f t="shared" si="9"/>
        <v>0</v>
      </c>
      <c r="G106" s="1" t="str">
        <f t="shared" si="10"/>
        <v>bucando_ts</v>
      </c>
    </row>
    <row r="107" spans="1:7" ht="30" x14ac:dyDescent="0.25">
      <c r="A107" s="1">
        <v>98</v>
      </c>
      <c r="B107" s="113">
        <f t="shared" si="11"/>
        <v>4.8499999999999908</v>
      </c>
      <c r="C107" s="3">
        <f t="shared" si="6"/>
        <v>0.01</v>
      </c>
      <c r="D107" s="3">
        <f t="shared" si="7"/>
        <v>0</v>
      </c>
      <c r="E107" s="113">
        <f t="shared" si="8"/>
        <v>0.01</v>
      </c>
      <c r="F107" s="3">
        <f t="shared" si="9"/>
        <v>0</v>
      </c>
      <c r="G107" s="1" t="str">
        <f t="shared" si="10"/>
        <v>bucando_ts</v>
      </c>
    </row>
    <row r="108" spans="1:7" ht="30" x14ac:dyDescent="0.25">
      <c r="A108" s="1">
        <v>99</v>
      </c>
      <c r="B108" s="113">
        <f t="shared" si="11"/>
        <v>4.8999999999999906</v>
      </c>
      <c r="C108" s="3">
        <f t="shared" si="6"/>
        <v>0.01</v>
      </c>
      <c r="D108" s="3">
        <f t="shared" si="7"/>
        <v>0</v>
      </c>
      <c r="E108" s="113">
        <f t="shared" si="8"/>
        <v>0.01</v>
      </c>
      <c r="F108" s="3">
        <f t="shared" si="9"/>
        <v>0</v>
      </c>
      <c r="G108" s="1" t="str">
        <f t="shared" si="10"/>
        <v>bucando_ts</v>
      </c>
    </row>
    <row r="109" spans="1:7" ht="30" x14ac:dyDescent="0.25">
      <c r="A109" s="1">
        <v>100</v>
      </c>
      <c r="B109" s="113">
        <f t="shared" si="11"/>
        <v>4.9499999999999904</v>
      </c>
      <c r="C109" s="3">
        <f t="shared" si="6"/>
        <v>0.01</v>
      </c>
      <c r="D109" s="3">
        <f t="shared" si="7"/>
        <v>0</v>
      </c>
      <c r="E109" s="113">
        <f t="shared" si="8"/>
        <v>0.01</v>
      </c>
      <c r="F109" s="3">
        <f t="shared" si="9"/>
        <v>0</v>
      </c>
      <c r="G109" s="1" t="str">
        <f t="shared" si="10"/>
        <v>bucando_ts</v>
      </c>
    </row>
    <row r="110" spans="1:7" ht="30" x14ac:dyDescent="0.25">
      <c r="A110" s="1">
        <v>101</v>
      </c>
      <c r="B110" s="113">
        <f t="shared" si="11"/>
        <v>4.9999999999999902</v>
      </c>
      <c r="C110" s="3">
        <f t="shared" si="6"/>
        <v>0.01</v>
      </c>
      <c r="D110" s="3">
        <f t="shared" si="7"/>
        <v>0</v>
      </c>
      <c r="E110" s="113">
        <f t="shared" si="8"/>
        <v>0.01</v>
      </c>
      <c r="F110" s="3">
        <f t="shared" si="9"/>
        <v>0</v>
      </c>
      <c r="G110" s="1" t="str">
        <f t="shared" si="10"/>
        <v>bucando_ts</v>
      </c>
    </row>
    <row r="111" spans="1:7" ht="30" x14ac:dyDescent="0.25">
      <c r="A111" s="1">
        <v>102</v>
      </c>
      <c r="B111" s="113">
        <f t="shared" si="11"/>
        <v>5.0499999999999901</v>
      </c>
      <c r="C111" s="3">
        <f t="shared" si="6"/>
        <v>0.01</v>
      </c>
      <c r="D111" s="3">
        <f t="shared" si="7"/>
        <v>0</v>
      </c>
      <c r="E111" s="113">
        <f t="shared" si="8"/>
        <v>0.01</v>
      </c>
      <c r="F111" s="3">
        <f t="shared" si="9"/>
        <v>0</v>
      </c>
      <c r="G111" s="1" t="str">
        <f t="shared" si="10"/>
        <v>bucando_ts</v>
      </c>
    </row>
    <row r="112" spans="1:7" ht="30" x14ac:dyDescent="0.25">
      <c r="A112" s="1">
        <v>103</v>
      </c>
      <c r="B112" s="113">
        <f t="shared" si="11"/>
        <v>5.0999999999999899</v>
      </c>
      <c r="C112" s="3">
        <f t="shared" si="6"/>
        <v>0.01</v>
      </c>
      <c r="D112" s="3">
        <f t="shared" si="7"/>
        <v>0</v>
      </c>
      <c r="E112" s="113">
        <f t="shared" si="8"/>
        <v>0.01</v>
      </c>
      <c r="F112" s="3">
        <f t="shared" si="9"/>
        <v>0</v>
      </c>
      <c r="G112" s="1" t="str">
        <f t="shared" si="10"/>
        <v>bucando_ts</v>
      </c>
    </row>
    <row r="113" spans="1:7" ht="30" x14ac:dyDescent="0.25">
      <c r="A113" s="1">
        <v>104</v>
      </c>
      <c r="B113" s="113">
        <f t="shared" si="11"/>
        <v>5.1499999999999897</v>
      </c>
      <c r="C113" s="3">
        <f t="shared" si="6"/>
        <v>0.01</v>
      </c>
      <c r="D113" s="3">
        <f t="shared" si="7"/>
        <v>0</v>
      </c>
      <c r="E113" s="113">
        <f t="shared" si="8"/>
        <v>0.01</v>
      </c>
      <c r="F113" s="3">
        <f t="shared" si="9"/>
        <v>0</v>
      </c>
      <c r="G113" s="1" t="str">
        <f t="shared" si="10"/>
        <v>bucando_ts</v>
      </c>
    </row>
    <row r="114" spans="1:7" ht="30" x14ac:dyDescent="0.25">
      <c r="A114" s="1">
        <v>105</v>
      </c>
      <c r="B114" s="113">
        <f t="shared" si="11"/>
        <v>5.1999999999999895</v>
      </c>
      <c r="C114" s="3">
        <f t="shared" si="6"/>
        <v>0.01</v>
      </c>
      <c r="D114" s="3">
        <f t="shared" si="7"/>
        <v>0</v>
      </c>
      <c r="E114" s="113">
        <f t="shared" si="8"/>
        <v>0.01</v>
      </c>
      <c r="F114" s="3">
        <f t="shared" si="9"/>
        <v>0</v>
      </c>
      <c r="G114" s="1" t="str">
        <f t="shared" si="10"/>
        <v>bucando_ts</v>
      </c>
    </row>
    <row r="115" spans="1:7" ht="30" x14ac:dyDescent="0.25">
      <c r="A115" s="1">
        <v>106</v>
      </c>
      <c r="B115" s="113">
        <f t="shared" si="11"/>
        <v>5.2499999999999893</v>
      </c>
      <c r="C115" s="3">
        <f t="shared" si="6"/>
        <v>0.01</v>
      </c>
      <c r="D115" s="3">
        <f t="shared" si="7"/>
        <v>0</v>
      </c>
      <c r="E115" s="113">
        <f t="shared" si="8"/>
        <v>0.01</v>
      </c>
      <c r="F115" s="3">
        <f t="shared" si="9"/>
        <v>0</v>
      </c>
      <c r="G115" s="1" t="str">
        <f t="shared" si="10"/>
        <v>bucando_ts</v>
      </c>
    </row>
    <row r="116" spans="1:7" ht="30" x14ac:dyDescent="0.25">
      <c r="A116" s="1">
        <v>107</v>
      </c>
      <c r="B116" s="113">
        <f t="shared" si="11"/>
        <v>5.2999999999999892</v>
      </c>
      <c r="C116" s="3">
        <f t="shared" si="6"/>
        <v>0.01</v>
      </c>
      <c r="D116" s="3">
        <f t="shared" si="7"/>
        <v>0</v>
      </c>
      <c r="E116" s="113">
        <f t="shared" si="8"/>
        <v>0.01</v>
      </c>
      <c r="F116" s="3">
        <f t="shared" si="9"/>
        <v>0</v>
      </c>
      <c r="G116" s="1" t="str">
        <f t="shared" si="10"/>
        <v>bucando_ts</v>
      </c>
    </row>
    <row r="117" spans="1:7" ht="30" x14ac:dyDescent="0.25">
      <c r="A117" s="1">
        <v>108</v>
      </c>
      <c r="B117" s="113">
        <f t="shared" si="11"/>
        <v>5.349999999999989</v>
      </c>
      <c r="C117" s="3">
        <f t="shared" si="6"/>
        <v>0.01</v>
      </c>
      <c r="D117" s="3">
        <f t="shared" si="7"/>
        <v>0</v>
      </c>
      <c r="E117" s="113">
        <f t="shared" si="8"/>
        <v>0.01</v>
      </c>
      <c r="F117" s="3">
        <f t="shared" si="9"/>
        <v>0</v>
      </c>
      <c r="G117" s="1" t="str">
        <f t="shared" si="10"/>
        <v>bucando_ts</v>
      </c>
    </row>
    <row r="118" spans="1:7" ht="30" x14ac:dyDescent="0.25">
      <c r="A118" s="1">
        <v>109</v>
      </c>
      <c r="B118" s="113">
        <f t="shared" si="11"/>
        <v>5.3999999999999888</v>
      </c>
      <c r="C118" s="3">
        <f t="shared" si="6"/>
        <v>0.01</v>
      </c>
      <c r="D118" s="3">
        <f t="shared" si="7"/>
        <v>0</v>
      </c>
      <c r="E118" s="113">
        <f t="shared" si="8"/>
        <v>0.01</v>
      </c>
      <c r="F118" s="3">
        <f t="shared" si="9"/>
        <v>0</v>
      </c>
      <c r="G118" s="1" t="str">
        <f t="shared" si="10"/>
        <v>bucando_ts</v>
      </c>
    </row>
    <row r="119" spans="1:7" ht="30" x14ac:dyDescent="0.25">
      <c r="A119" s="1">
        <v>110</v>
      </c>
      <c r="B119" s="113">
        <f t="shared" si="11"/>
        <v>5.4499999999999886</v>
      </c>
      <c r="C119" s="3">
        <f t="shared" si="6"/>
        <v>0.01</v>
      </c>
      <c r="D119" s="3">
        <f t="shared" si="7"/>
        <v>0</v>
      </c>
      <c r="E119" s="113">
        <f t="shared" si="8"/>
        <v>0.01</v>
      </c>
      <c r="F119" s="3">
        <f t="shared" si="9"/>
        <v>0</v>
      </c>
      <c r="G119" s="1" t="str">
        <f t="shared" si="10"/>
        <v>bucando_ts</v>
      </c>
    </row>
    <row r="120" spans="1:7" ht="30" x14ac:dyDescent="0.25">
      <c r="A120" s="1">
        <v>111</v>
      </c>
      <c r="B120" s="113">
        <f t="shared" si="11"/>
        <v>5.4999999999999885</v>
      </c>
      <c r="C120" s="3">
        <f t="shared" si="6"/>
        <v>0.01</v>
      </c>
      <c r="D120" s="3">
        <f t="shared" si="7"/>
        <v>0</v>
      </c>
      <c r="E120" s="113">
        <f t="shared" si="8"/>
        <v>0.01</v>
      </c>
      <c r="F120" s="3">
        <f t="shared" si="9"/>
        <v>0</v>
      </c>
      <c r="G120" s="1" t="str">
        <f t="shared" si="10"/>
        <v>bucando_ts</v>
      </c>
    </row>
    <row r="121" spans="1:7" ht="30" x14ac:dyDescent="0.25">
      <c r="A121" s="1">
        <v>112</v>
      </c>
      <c r="B121" s="113">
        <f t="shared" si="11"/>
        <v>5.5499999999999883</v>
      </c>
      <c r="C121" s="3">
        <f t="shared" si="6"/>
        <v>0.01</v>
      </c>
      <c r="D121" s="3">
        <f t="shared" si="7"/>
        <v>0</v>
      </c>
      <c r="E121" s="113">
        <f t="shared" si="8"/>
        <v>0.01</v>
      </c>
      <c r="F121" s="3">
        <f t="shared" si="9"/>
        <v>0</v>
      </c>
      <c r="G121" s="1" t="str">
        <f t="shared" si="10"/>
        <v>bucando_ts</v>
      </c>
    </row>
    <row r="122" spans="1:7" ht="30" x14ac:dyDescent="0.25">
      <c r="A122" s="1">
        <v>113</v>
      </c>
      <c r="B122" s="113">
        <f t="shared" si="11"/>
        <v>5.5999999999999881</v>
      </c>
      <c r="C122" s="3">
        <f t="shared" si="6"/>
        <v>0.01</v>
      </c>
      <c r="D122" s="3">
        <f t="shared" si="7"/>
        <v>0</v>
      </c>
      <c r="E122" s="113">
        <f t="shared" si="8"/>
        <v>0.01</v>
      </c>
      <c r="F122" s="3">
        <f t="shared" si="9"/>
        <v>0</v>
      </c>
      <c r="G122" s="1" t="str">
        <f t="shared" si="10"/>
        <v>bucando_ts</v>
      </c>
    </row>
    <row r="123" spans="1:7" ht="30" x14ac:dyDescent="0.25">
      <c r="A123" s="1">
        <v>114</v>
      </c>
      <c r="B123" s="113">
        <f t="shared" si="11"/>
        <v>5.6499999999999879</v>
      </c>
      <c r="C123" s="3">
        <f t="shared" si="6"/>
        <v>0.01</v>
      </c>
      <c r="D123" s="3">
        <f t="shared" si="7"/>
        <v>0</v>
      </c>
      <c r="E123" s="113">
        <f t="shared" si="8"/>
        <v>0.01</v>
      </c>
      <c r="F123" s="3">
        <f t="shared" si="9"/>
        <v>0</v>
      </c>
      <c r="G123" s="1" t="str">
        <f t="shared" si="10"/>
        <v>bucando_ts</v>
      </c>
    </row>
    <row r="124" spans="1:7" ht="30" x14ac:dyDescent="0.25">
      <c r="A124" s="1">
        <v>115</v>
      </c>
      <c r="B124" s="113">
        <f t="shared" si="11"/>
        <v>5.6999999999999877</v>
      </c>
      <c r="C124" s="3">
        <f t="shared" si="6"/>
        <v>0.01</v>
      </c>
      <c r="D124" s="3">
        <f t="shared" si="7"/>
        <v>0</v>
      </c>
      <c r="E124" s="113">
        <f t="shared" si="8"/>
        <v>0.01</v>
      </c>
      <c r="F124" s="3">
        <f t="shared" si="9"/>
        <v>0</v>
      </c>
      <c r="G124" s="1" t="str">
        <f t="shared" si="10"/>
        <v>bucando_ts</v>
      </c>
    </row>
    <row r="125" spans="1:7" ht="30" x14ac:dyDescent="0.25">
      <c r="A125" s="1">
        <v>116</v>
      </c>
      <c r="B125" s="113">
        <f t="shared" si="11"/>
        <v>5.7499999999999876</v>
      </c>
      <c r="C125" s="3">
        <f t="shared" si="6"/>
        <v>0.01</v>
      </c>
      <c r="D125" s="3">
        <f t="shared" si="7"/>
        <v>0</v>
      </c>
      <c r="E125" s="113">
        <f t="shared" si="8"/>
        <v>0.01</v>
      </c>
      <c r="F125" s="3">
        <f t="shared" si="9"/>
        <v>0</v>
      </c>
      <c r="G125" s="1" t="str">
        <f t="shared" si="10"/>
        <v>bucando_ts</v>
      </c>
    </row>
    <row r="126" spans="1:7" ht="30" x14ac:dyDescent="0.25">
      <c r="A126" s="1">
        <v>117</v>
      </c>
      <c r="B126" s="113">
        <f t="shared" si="11"/>
        <v>5.7999999999999874</v>
      </c>
      <c r="C126" s="3">
        <f t="shared" si="6"/>
        <v>0.01</v>
      </c>
      <c r="D126" s="3">
        <f t="shared" si="7"/>
        <v>0</v>
      </c>
      <c r="E126" s="113">
        <f t="shared" si="8"/>
        <v>0.01</v>
      </c>
      <c r="F126" s="3">
        <f t="shared" si="9"/>
        <v>0</v>
      </c>
      <c r="G126" s="1" t="str">
        <f t="shared" si="10"/>
        <v>bucando_ts</v>
      </c>
    </row>
    <row r="127" spans="1:7" ht="30" x14ac:dyDescent="0.25">
      <c r="A127" s="1">
        <v>118</v>
      </c>
      <c r="B127" s="113">
        <f t="shared" si="11"/>
        <v>5.8499999999999872</v>
      </c>
      <c r="C127" s="3">
        <f t="shared" si="6"/>
        <v>0.01</v>
      </c>
      <c r="D127" s="3">
        <f t="shared" si="7"/>
        <v>0</v>
      </c>
      <c r="E127" s="113">
        <f t="shared" si="8"/>
        <v>0.01</v>
      </c>
      <c r="F127" s="3">
        <f t="shared" si="9"/>
        <v>0</v>
      </c>
      <c r="G127" s="1" t="str">
        <f t="shared" si="10"/>
        <v>bucando_ts</v>
      </c>
    </row>
    <row r="128" spans="1:7" ht="30" x14ac:dyDescent="0.25">
      <c r="A128" s="1">
        <v>119</v>
      </c>
      <c r="B128" s="113">
        <f t="shared" si="11"/>
        <v>5.899999999999987</v>
      </c>
      <c r="C128" s="3">
        <f t="shared" si="6"/>
        <v>0.01</v>
      </c>
      <c r="D128" s="3">
        <f t="shared" si="7"/>
        <v>0</v>
      </c>
      <c r="E128" s="113">
        <f t="shared" si="8"/>
        <v>0.01</v>
      </c>
      <c r="F128" s="3">
        <f t="shared" si="9"/>
        <v>0</v>
      </c>
      <c r="G128" s="1" t="str">
        <f t="shared" si="10"/>
        <v>bucando_ts</v>
      </c>
    </row>
    <row r="129" spans="1:7" ht="30" x14ac:dyDescent="0.25">
      <c r="A129" s="1">
        <v>120</v>
      </c>
      <c r="B129" s="113">
        <f t="shared" si="11"/>
        <v>5.9499999999999869</v>
      </c>
      <c r="C129" s="3">
        <f t="shared" si="6"/>
        <v>0.01</v>
      </c>
      <c r="D129" s="3">
        <f t="shared" si="7"/>
        <v>0</v>
      </c>
      <c r="E129" s="113">
        <f t="shared" si="8"/>
        <v>0.01</v>
      </c>
      <c r="F129" s="3">
        <f t="shared" si="9"/>
        <v>0</v>
      </c>
      <c r="G129" s="1" t="str">
        <f t="shared" si="10"/>
        <v>bucando_ts</v>
      </c>
    </row>
    <row r="130" spans="1:7" ht="30" x14ac:dyDescent="0.25">
      <c r="A130" s="1">
        <v>121</v>
      </c>
      <c r="B130" s="113">
        <f t="shared" si="11"/>
        <v>5.9999999999999867</v>
      </c>
      <c r="C130" s="3">
        <f t="shared" si="6"/>
        <v>0.01</v>
      </c>
      <c r="D130" s="3">
        <f t="shared" si="7"/>
        <v>0</v>
      </c>
      <c r="E130" s="113">
        <f t="shared" si="8"/>
        <v>0.01</v>
      </c>
      <c r="F130" s="3">
        <f t="shared" si="9"/>
        <v>0</v>
      </c>
      <c r="G130" s="1" t="str">
        <f t="shared" si="10"/>
        <v>bucando_ts</v>
      </c>
    </row>
    <row r="131" spans="1:7" ht="30" x14ac:dyDescent="0.25">
      <c r="A131" s="1">
        <v>122</v>
      </c>
      <c r="B131" s="113">
        <f t="shared" si="11"/>
        <v>6.0499999999999865</v>
      </c>
      <c r="C131" s="3">
        <f t="shared" si="6"/>
        <v>0.01</v>
      </c>
      <c r="D131" s="3">
        <f t="shared" si="7"/>
        <v>0</v>
      </c>
      <c r="E131" s="113">
        <f t="shared" si="8"/>
        <v>0.01</v>
      </c>
      <c r="F131" s="3">
        <f t="shared" si="9"/>
        <v>0</v>
      </c>
      <c r="G131" s="1" t="str">
        <f t="shared" si="10"/>
        <v>bucando_ts</v>
      </c>
    </row>
    <row r="132" spans="1:7" ht="30" x14ac:dyDescent="0.25">
      <c r="A132" s="1">
        <v>123</v>
      </c>
      <c r="B132" s="113">
        <f t="shared" si="11"/>
        <v>6.0999999999999863</v>
      </c>
      <c r="C132" s="3">
        <f t="shared" si="6"/>
        <v>0.01</v>
      </c>
      <c r="D132" s="3">
        <f t="shared" si="7"/>
        <v>0</v>
      </c>
      <c r="E132" s="113">
        <f t="shared" si="8"/>
        <v>0.01</v>
      </c>
      <c r="F132" s="3">
        <f t="shared" si="9"/>
        <v>0</v>
      </c>
      <c r="G132" s="1" t="str">
        <f t="shared" si="10"/>
        <v>bucando_ts</v>
      </c>
    </row>
    <row r="133" spans="1:7" ht="30" x14ac:dyDescent="0.25">
      <c r="A133" s="1">
        <v>124</v>
      </c>
      <c r="B133" s="113">
        <f t="shared" si="11"/>
        <v>6.1499999999999861</v>
      </c>
      <c r="C133" s="3">
        <f t="shared" si="6"/>
        <v>0.01</v>
      </c>
      <c r="D133" s="3">
        <f t="shared" si="7"/>
        <v>0</v>
      </c>
      <c r="E133" s="113">
        <f t="shared" si="8"/>
        <v>0.01</v>
      </c>
      <c r="F133" s="3">
        <f t="shared" si="9"/>
        <v>0</v>
      </c>
      <c r="G133" s="1" t="str">
        <f t="shared" si="10"/>
        <v>bucando_ts</v>
      </c>
    </row>
    <row r="134" spans="1:7" ht="30" x14ac:dyDescent="0.25">
      <c r="A134" s="1">
        <v>125</v>
      </c>
      <c r="B134" s="113">
        <f t="shared" si="11"/>
        <v>6.199999999999986</v>
      </c>
      <c r="C134" s="3">
        <f t="shared" si="6"/>
        <v>0.01</v>
      </c>
      <c r="D134" s="3">
        <f t="shared" si="7"/>
        <v>0</v>
      </c>
      <c r="E134" s="113">
        <f t="shared" si="8"/>
        <v>0.01</v>
      </c>
      <c r="F134" s="3">
        <f t="shared" si="9"/>
        <v>0</v>
      </c>
      <c r="G134" s="1" t="str">
        <f t="shared" si="10"/>
        <v>bucando_ts</v>
      </c>
    </row>
    <row r="135" spans="1:7" ht="30" x14ac:dyDescent="0.25">
      <c r="A135" s="1">
        <v>126</v>
      </c>
      <c r="B135" s="113">
        <f t="shared" si="11"/>
        <v>6.2499999999999858</v>
      </c>
      <c r="C135" s="3">
        <f t="shared" si="6"/>
        <v>0.01</v>
      </c>
      <c r="D135" s="3">
        <f t="shared" si="7"/>
        <v>0</v>
      </c>
      <c r="E135" s="113">
        <f t="shared" si="8"/>
        <v>0.01</v>
      </c>
      <c r="F135" s="3">
        <f t="shared" si="9"/>
        <v>0</v>
      </c>
      <c r="G135" s="1" t="str">
        <f t="shared" si="10"/>
        <v>bucando_ts</v>
      </c>
    </row>
    <row r="136" spans="1:7" ht="30" x14ac:dyDescent="0.25">
      <c r="A136" s="1">
        <v>127</v>
      </c>
      <c r="B136" s="113">
        <f t="shared" si="11"/>
        <v>6.2999999999999856</v>
      </c>
      <c r="C136" s="3">
        <f t="shared" si="6"/>
        <v>0.01</v>
      </c>
      <c r="D136" s="3">
        <f t="shared" si="7"/>
        <v>0</v>
      </c>
      <c r="E136" s="113">
        <f t="shared" si="8"/>
        <v>0.01</v>
      </c>
      <c r="F136" s="3">
        <f t="shared" si="9"/>
        <v>0</v>
      </c>
      <c r="G136" s="1" t="str">
        <f t="shared" si="10"/>
        <v>bucando_ts</v>
      </c>
    </row>
    <row r="137" spans="1:7" ht="30" x14ac:dyDescent="0.25">
      <c r="A137" s="1">
        <v>128</v>
      </c>
      <c r="B137" s="113">
        <f t="shared" si="11"/>
        <v>6.3499999999999854</v>
      </c>
      <c r="C137" s="3">
        <f t="shared" si="6"/>
        <v>0.01</v>
      </c>
      <c r="D137" s="3">
        <f t="shared" si="7"/>
        <v>0</v>
      </c>
      <c r="E137" s="113">
        <f t="shared" si="8"/>
        <v>0.01</v>
      </c>
      <c r="F137" s="3">
        <f t="shared" si="9"/>
        <v>0</v>
      </c>
      <c r="G137" s="1" t="str">
        <f t="shared" si="10"/>
        <v>bucando_ts</v>
      </c>
    </row>
    <row r="138" spans="1:7" ht="30" x14ac:dyDescent="0.25">
      <c r="A138" s="1">
        <v>129</v>
      </c>
      <c r="B138" s="113">
        <f t="shared" si="11"/>
        <v>6.3999999999999853</v>
      </c>
      <c r="C138" s="3">
        <f t="shared" ref="C138:C201" si="12">ROUND($E$5*EXP($M$3*B138),$E$8)</f>
        <v>0.01</v>
      </c>
      <c r="D138" s="3">
        <f t="shared" ref="D138:D201" si="13">ROUND($F$5*EXP($N$3*B138),$E$8)</f>
        <v>0</v>
      </c>
      <c r="E138" s="113">
        <f t="shared" ref="E138:E201" si="14">C138+D138</f>
        <v>0.01</v>
      </c>
      <c r="F138" s="3">
        <f t="shared" ref="F138:F201" si="15">IF(E138&gt;$L$5,0,$L$5)</f>
        <v>0</v>
      </c>
      <c r="G138" s="1" t="str">
        <f t="shared" si="10"/>
        <v>bucando_ts</v>
      </c>
    </row>
    <row r="139" spans="1:7" ht="30" x14ac:dyDescent="0.25">
      <c r="A139" s="1">
        <v>130</v>
      </c>
      <c r="B139" s="113">
        <f t="shared" si="11"/>
        <v>6.4499999999999851</v>
      </c>
      <c r="C139" s="3">
        <f t="shared" si="12"/>
        <v>0.01</v>
      </c>
      <c r="D139" s="3">
        <f t="shared" si="13"/>
        <v>0</v>
      </c>
      <c r="E139" s="113">
        <f t="shared" si="14"/>
        <v>0.01</v>
      </c>
      <c r="F139" s="3">
        <f t="shared" si="15"/>
        <v>0</v>
      </c>
      <c r="G139" s="1" t="str">
        <f t="shared" ref="G139:G202" si="16">IF(F139=$L$5,B139,"bucando_ts")</f>
        <v>bucando_ts</v>
      </c>
    </row>
    <row r="140" spans="1:7" ht="30" x14ac:dyDescent="0.25">
      <c r="A140" s="1">
        <v>131</v>
      </c>
      <c r="B140" s="113">
        <f t="shared" ref="B140:B203" si="17">B139+$B$8</f>
        <v>6.4999999999999849</v>
      </c>
      <c r="C140" s="3">
        <f t="shared" si="12"/>
        <v>0.01</v>
      </c>
      <c r="D140" s="3">
        <f t="shared" si="13"/>
        <v>0</v>
      </c>
      <c r="E140" s="113">
        <f t="shared" si="14"/>
        <v>0.01</v>
      </c>
      <c r="F140" s="3">
        <f t="shared" si="15"/>
        <v>0</v>
      </c>
      <c r="G140" s="1" t="str">
        <f t="shared" si="16"/>
        <v>bucando_ts</v>
      </c>
    </row>
    <row r="141" spans="1:7" ht="30" x14ac:dyDescent="0.25">
      <c r="A141" s="1">
        <v>132</v>
      </c>
      <c r="B141" s="113">
        <f t="shared" si="17"/>
        <v>6.5499999999999847</v>
      </c>
      <c r="C141" s="3">
        <f t="shared" si="12"/>
        <v>0.01</v>
      </c>
      <c r="D141" s="3">
        <f t="shared" si="13"/>
        <v>0</v>
      </c>
      <c r="E141" s="113">
        <f t="shared" si="14"/>
        <v>0.01</v>
      </c>
      <c r="F141" s="3">
        <f t="shared" si="15"/>
        <v>0</v>
      </c>
      <c r="G141" s="1" t="str">
        <f t="shared" si="16"/>
        <v>bucando_ts</v>
      </c>
    </row>
    <row r="142" spans="1:7" ht="30" x14ac:dyDescent="0.25">
      <c r="A142" s="1">
        <v>133</v>
      </c>
      <c r="B142" s="113">
        <f t="shared" si="17"/>
        <v>6.5999999999999845</v>
      </c>
      <c r="C142" s="3">
        <f t="shared" si="12"/>
        <v>0.01</v>
      </c>
      <c r="D142" s="3">
        <f t="shared" si="13"/>
        <v>0</v>
      </c>
      <c r="E142" s="113">
        <f t="shared" si="14"/>
        <v>0.01</v>
      </c>
      <c r="F142" s="3">
        <f t="shared" si="15"/>
        <v>0</v>
      </c>
      <c r="G142" s="1" t="str">
        <f t="shared" si="16"/>
        <v>bucando_ts</v>
      </c>
    </row>
    <row r="143" spans="1:7" ht="30" x14ac:dyDescent="0.25">
      <c r="A143" s="1">
        <v>134</v>
      </c>
      <c r="B143" s="113">
        <f t="shared" si="17"/>
        <v>6.6499999999999844</v>
      </c>
      <c r="C143" s="3">
        <f t="shared" si="12"/>
        <v>0.01</v>
      </c>
      <c r="D143" s="3">
        <f t="shared" si="13"/>
        <v>0</v>
      </c>
      <c r="E143" s="113">
        <f t="shared" si="14"/>
        <v>0.01</v>
      </c>
      <c r="F143" s="3">
        <f t="shared" si="15"/>
        <v>0</v>
      </c>
      <c r="G143" s="1" t="str">
        <f t="shared" si="16"/>
        <v>bucando_ts</v>
      </c>
    </row>
    <row r="144" spans="1:7" ht="30" x14ac:dyDescent="0.25">
      <c r="A144" s="1">
        <v>135</v>
      </c>
      <c r="B144" s="113">
        <f t="shared" si="17"/>
        <v>6.6999999999999842</v>
      </c>
      <c r="C144" s="3">
        <f t="shared" si="12"/>
        <v>0.01</v>
      </c>
      <c r="D144" s="3">
        <f t="shared" si="13"/>
        <v>0</v>
      </c>
      <c r="E144" s="113">
        <f t="shared" si="14"/>
        <v>0.01</v>
      </c>
      <c r="F144" s="3">
        <f t="shared" si="15"/>
        <v>0</v>
      </c>
      <c r="G144" s="1" t="str">
        <f t="shared" si="16"/>
        <v>bucando_ts</v>
      </c>
    </row>
    <row r="145" spans="1:7" ht="30" x14ac:dyDescent="0.25">
      <c r="A145" s="1">
        <v>136</v>
      </c>
      <c r="B145" s="113">
        <f t="shared" si="17"/>
        <v>6.749999999999984</v>
      </c>
      <c r="C145" s="3">
        <f t="shared" si="12"/>
        <v>0.01</v>
      </c>
      <c r="D145" s="3">
        <f t="shared" si="13"/>
        <v>0</v>
      </c>
      <c r="E145" s="113">
        <f t="shared" si="14"/>
        <v>0.01</v>
      </c>
      <c r="F145" s="3">
        <f t="shared" si="15"/>
        <v>0</v>
      </c>
      <c r="G145" s="1" t="str">
        <f t="shared" si="16"/>
        <v>bucando_ts</v>
      </c>
    </row>
    <row r="146" spans="1:7" ht="30" x14ac:dyDescent="0.25">
      <c r="A146" s="1">
        <v>137</v>
      </c>
      <c r="B146" s="113">
        <f t="shared" si="17"/>
        <v>6.7999999999999838</v>
      </c>
      <c r="C146" s="3">
        <f t="shared" si="12"/>
        <v>0.01</v>
      </c>
      <c r="D146" s="3">
        <f t="shared" si="13"/>
        <v>0</v>
      </c>
      <c r="E146" s="113">
        <f t="shared" si="14"/>
        <v>0.01</v>
      </c>
      <c r="F146" s="3">
        <f t="shared" si="15"/>
        <v>0</v>
      </c>
      <c r="G146" s="1" t="str">
        <f t="shared" si="16"/>
        <v>bucando_ts</v>
      </c>
    </row>
    <row r="147" spans="1:7" ht="30" x14ac:dyDescent="0.25">
      <c r="A147" s="1">
        <v>138</v>
      </c>
      <c r="B147" s="113">
        <f t="shared" si="17"/>
        <v>6.8499999999999837</v>
      </c>
      <c r="C147" s="3">
        <f t="shared" si="12"/>
        <v>0.01</v>
      </c>
      <c r="D147" s="3">
        <f t="shared" si="13"/>
        <v>0</v>
      </c>
      <c r="E147" s="113">
        <f t="shared" si="14"/>
        <v>0.01</v>
      </c>
      <c r="F147" s="3">
        <f t="shared" si="15"/>
        <v>0</v>
      </c>
      <c r="G147" s="1" t="str">
        <f t="shared" si="16"/>
        <v>bucando_ts</v>
      </c>
    </row>
    <row r="148" spans="1:7" ht="30" x14ac:dyDescent="0.25">
      <c r="A148" s="1">
        <v>139</v>
      </c>
      <c r="B148" s="113">
        <f t="shared" si="17"/>
        <v>6.8999999999999835</v>
      </c>
      <c r="C148" s="3">
        <f t="shared" si="12"/>
        <v>0.01</v>
      </c>
      <c r="D148" s="3">
        <f t="shared" si="13"/>
        <v>0</v>
      </c>
      <c r="E148" s="113">
        <f t="shared" si="14"/>
        <v>0.01</v>
      </c>
      <c r="F148" s="3">
        <f t="shared" si="15"/>
        <v>0</v>
      </c>
      <c r="G148" s="1" t="str">
        <f t="shared" si="16"/>
        <v>bucando_ts</v>
      </c>
    </row>
    <row r="149" spans="1:7" ht="30" x14ac:dyDescent="0.25">
      <c r="A149" s="1">
        <v>140</v>
      </c>
      <c r="B149" s="113">
        <f t="shared" si="17"/>
        <v>6.9499999999999833</v>
      </c>
      <c r="C149" s="3">
        <f t="shared" si="12"/>
        <v>0.01</v>
      </c>
      <c r="D149" s="3">
        <f t="shared" si="13"/>
        <v>0</v>
      </c>
      <c r="E149" s="113">
        <f t="shared" si="14"/>
        <v>0.01</v>
      </c>
      <c r="F149" s="3">
        <f t="shared" si="15"/>
        <v>0</v>
      </c>
      <c r="G149" s="1" t="str">
        <f t="shared" si="16"/>
        <v>bucando_ts</v>
      </c>
    </row>
    <row r="150" spans="1:7" ht="30" x14ac:dyDescent="0.25">
      <c r="A150" s="1">
        <v>141</v>
      </c>
      <c r="B150" s="113">
        <f t="shared" si="17"/>
        <v>6.9999999999999831</v>
      </c>
      <c r="C150" s="3">
        <f t="shared" si="12"/>
        <v>0.01</v>
      </c>
      <c r="D150" s="3">
        <f t="shared" si="13"/>
        <v>0</v>
      </c>
      <c r="E150" s="113">
        <f t="shared" si="14"/>
        <v>0.01</v>
      </c>
      <c r="F150" s="3">
        <f t="shared" si="15"/>
        <v>0</v>
      </c>
      <c r="G150" s="1" t="str">
        <f t="shared" si="16"/>
        <v>bucando_ts</v>
      </c>
    </row>
    <row r="151" spans="1:7" ht="30" x14ac:dyDescent="0.25">
      <c r="A151" s="1">
        <v>142</v>
      </c>
      <c r="B151" s="113">
        <f t="shared" si="17"/>
        <v>7.0499999999999829</v>
      </c>
      <c r="C151" s="3">
        <f t="shared" si="12"/>
        <v>0.01</v>
      </c>
      <c r="D151" s="3">
        <f t="shared" si="13"/>
        <v>0</v>
      </c>
      <c r="E151" s="113">
        <f t="shared" si="14"/>
        <v>0.01</v>
      </c>
      <c r="F151" s="3">
        <f t="shared" si="15"/>
        <v>0</v>
      </c>
      <c r="G151" s="1" t="str">
        <f t="shared" si="16"/>
        <v>bucando_ts</v>
      </c>
    </row>
    <row r="152" spans="1:7" ht="30" x14ac:dyDescent="0.25">
      <c r="A152" s="1">
        <v>143</v>
      </c>
      <c r="B152" s="113">
        <f t="shared" si="17"/>
        <v>7.0999999999999828</v>
      </c>
      <c r="C152" s="3">
        <f t="shared" si="12"/>
        <v>0.01</v>
      </c>
      <c r="D152" s="3">
        <f t="shared" si="13"/>
        <v>0</v>
      </c>
      <c r="E152" s="113">
        <f t="shared" si="14"/>
        <v>0.01</v>
      </c>
      <c r="F152" s="3">
        <f t="shared" si="15"/>
        <v>0</v>
      </c>
      <c r="G152" s="1" t="str">
        <f t="shared" si="16"/>
        <v>bucando_ts</v>
      </c>
    </row>
    <row r="153" spans="1:7" ht="30" x14ac:dyDescent="0.25">
      <c r="A153" s="1">
        <v>144</v>
      </c>
      <c r="B153" s="113">
        <f t="shared" si="17"/>
        <v>7.1499999999999826</v>
      </c>
      <c r="C153" s="3">
        <f t="shared" si="12"/>
        <v>0.01</v>
      </c>
      <c r="D153" s="3">
        <f t="shared" si="13"/>
        <v>0</v>
      </c>
      <c r="E153" s="113">
        <f t="shared" si="14"/>
        <v>0.01</v>
      </c>
      <c r="F153" s="3">
        <f t="shared" si="15"/>
        <v>0</v>
      </c>
      <c r="G153" s="1" t="str">
        <f t="shared" si="16"/>
        <v>bucando_ts</v>
      </c>
    </row>
    <row r="154" spans="1:7" ht="30" x14ac:dyDescent="0.25">
      <c r="A154" s="1">
        <v>145</v>
      </c>
      <c r="B154" s="113">
        <f t="shared" si="17"/>
        <v>7.1999999999999824</v>
      </c>
      <c r="C154" s="3">
        <f t="shared" si="12"/>
        <v>0.01</v>
      </c>
      <c r="D154" s="3">
        <f t="shared" si="13"/>
        <v>0</v>
      </c>
      <c r="E154" s="113">
        <f t="shared" si="14"/>
        <v>0.01</v>
      </c>
      <c r="F154" s="3">
        <f t="shared" si="15"/>
        <v>0</v>
      </c>
      <c r="G154" s="1" t="str">
        <f t="shared" si="16"/>
        <v>bucando_ts</v>
      </c>
    </row>
    <row r="155" spans="1:7" ht="30" x14ac:dyDescent="0.25">
      <c r="A155" s="1">
        <v>146</v>
      </c>
      <c r="B155" s="113">
        <f t="shared" si="17"/>
        <v>7.2499999999999822</v>
      </c>
      <c r="C155" s="3">
        <f t="shared" si="12"/>
        <v>0.01</v>
      </c>
      <c r="D155" s="3">
        <f t="shared" si="13"/>
        <v>0</v>
      </c>
      <c r="E155" s="113">
        <f t="shared" si="14"/>
        <v>0.01</v>
      </c>
      <c r="F155" s="3">
        <f t="shared" si="15"/>
        <v>0</v>
      </c>
      <c r="G155" s="1" t="str">
        <f t="shared" si="16"/>
        <v>bucando_ts</v>
      </c>
    </row>
    <row r="156" spans="1:7" ht="30" x14ac:dyDescent="0.25">
      <c r="A156" s="1">
        <v>147</v>
      </c>
      <c r="B156" s="113">
        <f t="shared" si="17"/>
        <v>7.2999999999999821</v>
      </c>
      <c r="C156" s="3">
        <f t="shared" si="12"/>
        <v>0.01</v>
      </c>
      <c r="D156" s="3">
        <f t="shared" si="13"/>
        <v>0</v>
      </c>
      <c r="E156" s="113">
        <f t="shared" si="14"/>
        <v>0.01</v>
      </c>
      <c r="F156" s="3">
        <f t="shared" si="15"/>
        <v>0</v>
      </c>
      <c r="G156" s="1" t="str">
        <f t="shared" si="16"/>
        <v>bucando_ts</v>
      </c>
    </row>
    <row r="157" spans="1:7" ht="30" x14ac:dyDescent="0.25">
      <c r="A157" s="1">
        <v>148</v>
      </c>
      <c r="B157" s="113">
        <f t="shared" si="17"/>
        <v>7.3499999999999819</v>
      </c>
      <c r="C157" s="3">
        <f t="shared" si="12"/>
        <v>0.01</v>
      </c>
      <c r="D157" s="3">
        <f t="shared" si="13"/>
        <v>0</v>
      </c>
      <c r="E157" s="113">
        <f t="shared" si="14"/>
        <v>0.01</v>
      </c>
      <c r="F157" s="3">
        <f t="shared" si="15"/>
        <v>0</v>
      </c>
      <c r="G157" s="1" t="str">
        <f t="shared" si="16"/>
        <v>bucando_ts</v>
      </c>
    </row>
    <row r="158" spans="1:7" ht="30" x14ac:dyDescent="0.25">
      <c r="A158" s="1">
        <v>149</v>
      </c>
      <c r="B158" s="113">
        <f t="shared" si="17"/>
        <v>7.3999999999999817</v>
      </c>
      <c r="C158" s="3">
        <f t="shared" si="12"/>
        <v>0.01</v>
      </c>
      <c r="D158" s="3">
        <f t="shared" si="13"/>
        <v>0</v>
      </c>
      <c r="E158" s="113">
        <f t="shared" si="14"/>
        <v>0.01</v>
      </c>
      <c r="F158" s="3">
        <f t="shared" si="15"/>
        <v>0</v>
      </c>
      <c r="G158" s="1" t="str">
        <f t="shared" si="16"/>
        <v>bucando_ts</v>
      </c>
    </row>
    <row r="159" spans="1:7" ht="30" x14ac:dyDescent="0.25">
      <c r="A159" s="1">
        <v>150</v>
      </c>
      <c r="B159" s="113">
        <f t="shared" si="17"/>
        <v>7.4499999999999815</v>
      </c>
      <c r="C159" s="3">
        <f t="shared" si="12"/>
        <v>0.01</v>
      </c>
      <c r="D159" s="3">
        <f t="shared" si="13"/>
        <v>0</v>
      </c>
      <c r="E159" s="113">
        <f t="shared" si="14"/>
        <v>0.01</v>
      </c>
      <c r="F159" s="3">
        <f t="shared" si="15"/>
        <v>0</v>
      </c>
      <c r="G159" s="1" t="str">
        <f t="shared" si="16"/>
        <v>bucando_ts</v>
      </c>
    </row>
    <row r="160" spans="1:7" ht="30" x14ac:dyDescent="0.25">
      <c r="A160" s="1">
        <v>151</v>
      </c>
      <c r="B160" s="113">
        <f t="shared" si="17"/>
        <v>7.4999999999999813</v>
      </c>
      <c r="C160" s="3">
        <f t="shared" si="12"/>
        <v>0.01</v>
      </c>
      <c r="D160" s="3">
        <f t="shared" si="13"/>
        <v>0</v>
      </c>
      <c r="E160" s="113">
        <f t="shared" si="14"/>
        <v>0.01</v>
      </c>
      <c r="F160" s="3">
        <f t="shared" si="15"/>
        <v>0</v>
      </c>
      <c r="G160" s="1" t="str">
        <f t="shared" si="16"/>
        <v>bucando_ts</v>
      </c>
    </row>
    <row r="161" spans="1:7" ht="30" x14ac:dyDescent="0.25">
      <c r="A161" s="1">
        <v>152</v>
      </c>
      <c r="B161" s="113">
        <f t="shared" si="17"/>
        <v>7.5499999999999812</v>
      </c>
      <c r="C161" s="3">
        <f t="shared" si="12"/>
        <v>0.01</v>
      </c>
      <c r="D161" s="3">
        <f t="shared" si="13"/>
        <v>0</v>
      </c>
      <c r="E161" s="113">
        <f t="shared" si="14"/>
        <v>0.01</v>
      </c>
      <c r="F161" s="3">
        <f t="shared" si="15"/>
        <v>0</v>
      </c>
      <c r="G161" s="1" t="str">
        <f t="shared" si="16"/>
        <v>bucando_ts</v>
      </c>
    </row>
    <row r="162" spans="1:7" ht="30" x14ac:dyDescent="0.25">
      <c r="A162" s="1">
        <v>153</v>
      </c>
      <c r="B162" s="113">
        <f t="shared" si="17"/>
        <v>7.599999999999981</v>
      </c>
      <c r="C162" s="3">
        <f t="shared" si="12"/>
        <v>0.01</v>
      </c>
      <c r="D162" s="3">
        <f t="shared" si="13"/>
        <v>0</v>
      </c>
      <c r="E162" s="113">
        <f t="shared" si="14"/>
        <v>0.01</v>
      </c>
      <c r="F162" s="3">
        <f t="shared" si="15"/>
        <v>0</v>
      </c>
      <c r="G162" s="1" t="str">
        <f t="shared" si="16"/>
        <v>bucando_ts</v>
      </c>
    </row>
    <row r="163" spans="1:7" ht="30" x14ac:dyDescent="0.25">
      <c r="A163" s="1">
        <v>154</v>
      </c>
      <c r="B163" s="113">
        <f t="shared" si="17"/>
        <v>7.6499999999999808</v>
      </c>
      <c r="C163" s="3">
        <f t="shared" si="12"/>
        <v>0.01</v>
      </c>
      <c r="D163" s="3">
        <f t="shared" si="13"/>
        <v>0</v>
      </c>
      <c r="E163" s="113">
        <f t="shared" si="14"/>
        <v>0.01</v>
      </c>
      <c r="F163" s="3">
        <f t="shared" si="15"/>
        <v>0</v>
      </c>
      <c r="G163" s="1" t="str">
        <f t="shared" si="16"/>
        <v>bucando_ts</v>
      </c>
    </row>
    <row r="164" spans="1:7" ht="30" x14ac:dyDescent="0.25">
      <c r="A164" s="1">
        <v>155</v>
      </c>
      <c r="B164" s="113">
        <f t="shared" si="17"/>
        <v>7.6999999999999806</v>
      </c>
      <c r="C164" s="3">
        <f t="shared" si="12"/>
        <v>0.01</v>
      </c>
      <c r="D164" s="3">
        <f t="shared" si="13"/>
        <v>0</v>
      </c>
      <c r="E164" s="113">
        <f t="shared" si="14"/>
        <v>0.01</v>
      </c>
      <c r="F164" s="3">
        <f t="shared" si="15"/>
        <v>0</v>
      </c>
      <c r="G164" s="1" t="str">
        <f t="shared" si="16"/>
        <v>bucando_ts</v>
      </c>
    </row>
    <row r="165" spans="1:7" ht="30" x14ac:dyDescent="0.25">
      <c r="A165" s="1">
        <v>156</v>
      </c>
      <c r="B165" s="113">
        <f t="shared" si="17"/>
        <v>7.7499999999999805</v>
      </c>
      <c r="C165" s="3">
        <f t="shared" si="12"/>
        <v>0.01</v>
      </c>
      <c r="D165" s="3">
        <f t="shared" si="13"/>
        <v>0</v>
      </c>
      <c r="E165" s="113">
        <f t="shared" si="14"/>
        <v>0.01</v>
      </c>
      <c r="F165" s="3">
        <f t="shared" si="15"/>
        <v>0</v>
      </c>
      <c r="G165" s="1" t="str">
        <f t="shared" si="16"/>
        <v>bucando_ts</v>
      </c>
    </row>
    <row r="166" spans="1:7" ht="30" x14ac:dyDescent="0.25">
      <c r="A166" s="1">
        <v>157</v>
      </c>
      <c r="B166" s="113">
        <f t="shared" si="17"/>
        <v>7.7999999999999803</v>
      </c>
      <c r="C166" s="3">
        <f t="shared" si="12"/>
        <v>0.01</v>
      </c>
      <c r="D166" s="3">
        <f t="shared" si="13"/>
        <v>0</v>
      </c>
      <c r="E166" s="113">
        <f t="shared" si="14"/>
        <v>0.01</v>
      </c>
      <c r="F166" s="3">
        <f t="shared" si="15"/>
        <v>0</v>
      </c>
      <c r="G166" s="1" t="str">
        <f t="shared" si="16"/>
        <v>bucando_ts</v>
      </c>
    </row>
    <row r="167" spans="1:7" ht="30" x14ac:dyDescent="0.25">
      <c r="A167" s="1">
        <v>158</v>
      </c>
      <c r="B167" s="113">
        <f t="shared" si="17"/>
        <v>7.8499999999999801</v>
      </c>
      <c r="C167" s="3">
        <f t="shared" si="12"/>
        <v>0.01</v>
      </c>
      <c r="D167" s="3">
        <f t="shared" si="13"/>
        <v>0</v>
      </c>
      <c r="E167" s="113">
        <f t="shared" si="14"/>
        <v>0.01</v>
      </c>
      <c r="F167" s="3">
        <f t="shared" si="15"/>
        <v>0</v>
      </c>
      <c r="G167" s="1" t="str">
        <f t="shared" si="16"/>
        <v>bucando_ts</v>
      </c>
    </row>
    <row r="168" spans="1:7" ht="30" x14ac:dyDescent="0.25">
      <c r="A168" s="1">
        <v>159</v>
      </c>
      <c r="B168" s="113">
        <f t="shared" si="17"/>
        <v>7.8999999999999799</v>
      </c>
      <c r="C168" s="3">
        <f t="shared" si="12"/>
        <v>0.01</v>
      </c>
      <c r="D168" s="3">
        <f t="shared" si="13"/>
        <v>0</v>
      </c>
      <c r="E168" s="113">
        <f t="shared" si="14"/>
        <v>0.01</v>
      </c>
      <c r="F168" s="3">
        <f t="shared" si="15"/>
        <v>0</v>
      </c>
      <c r="G168" s="1" t="str">
        <f t="shared" si="16"/>
        <v>bucando_ts</v>
      </c>
    </row>
    <row r="169" spans="1:7" ht="30" x14ac:dyDescent="0.25">
      <c r="A169" s="1">
        <v>160</v>
      </c>
      <c r="B169" s="113">
        <f t="shared" si="17"/>
        <v>7.9499999999999797</v>
      </c>
      <c r="C169" s="3">
        <f t="shared" si="12"/>
        <v>0.01</v>
      </c>
      <c r="D169" s="3">
        <f t="shared" si="13"/>
        <v>0</v>
      </c>
      <c r="E169" s="113">
        <f t="shared" si="14"/>
        <v>0.01</v>
      </c>
      <c r="F169" s="3">
        <f t="shared" si="15"/>
        <v>0</v>
      </c>
      <c r="G169" s="1" t="str">
        <f t="shared" si="16"/>
        <v>bucando_ts</v>
      </c>
    </row>
    <row r="170" spans="1:7" ht="30" x14ac:dyDescent="0.25">
      <c r="A170" s="1">
        <v>161</v>
      </c>
      <c r="B170" s="113">
        <f t="shared" si="17"/>
        <v>7.9999999999999796</v>
      </c>
      <c r="C170" s="3">
        <f t="shared" si="12"/>
        <v>0.01</v>
      </c>
      <c r="D170" s="3">
        <f t="shared" si="13"/>
        <v>0</v>
      </c>
      <c r="E170" s="113">
        <f t="shared" si="14"/>
        <v>0.01</v>
      </c>
      <c r="F170" s="3">
        <f t="shared" si="15"/>
        <v>0</v>
      </c>
      <c r="G170" s="1" t="str">
        <f t="shared" si="16"/>
        <v>bucando_ts</v>
      </c>
    </row>
    <row r="171" spans="1:7" ht="30" x14ac:dyDescent="0.25">
      <c r="A171" s="1">
        <v>162</v>
      </c>
      <c r="B171" s="113">
        <f t="shared" si="17"/>
        <v>8.0499999999999794</v>
      </c>
      <c r="C171" s="3">
        <f t="shared" si="12"/>
        <v>0.01</v>
      </c>
      <c r="D171" s="3">
        <f t="shared" si="13"/>
        <v>0</v>
      </c>
      <c r="E171" s="113">
        <f t="shared" si="14"/>
        <v>0.01</v>
      </c>
      <c r="F171" s="3">
        <f t="shared" si="15"/>
        <v>0</v>
      </c>
      <c r="G171" s="1" t="str">
        <f t="shared" si="16"/>
        <v>bucando_ts</v>
      </c>
    </row>
    <row r="172" spans="1:7" ht="30" x14ac:dyDescent="0.25">
      <c r="A172" s="1">
        <v>163</v>
      </c>
      <c r="B172" s="113">
        <f t="shared" si="17"/>
        <v>8.0999999999999801</v>
      </c>
      <c r="C172" s="3">
        <f t="shared" si="12"/>
        <v>0.01</v>
      </c>
      <c r="D172" s="3">
        <f t="shared" si="13"/>
        <v>0</v>
      </c>
      <c r="E172" s="113">
        <f t="shared" si="14"/>
        <v>0.01</v>
      </c>
      <c r="F172" s="3">
        <f t="shared" si="15"/>
        <v>0</v>
      </c>
      <c r="G172" s="1" t="str">
        <f t="shared" si="16"/>
        <v>bucando_ts</v>
      </c>
    </row>
    <row r="173" spans="1:7" ht="30" x14ac:dyDescent="0.25">
      <c r="A173" s="1">
        <v>164</v>
      </c>
      <c r="B173" s="113">
        <f t="shared" si="17"/>
        <v>8.1499999999999808</v>
      </c>
      <c r="C173" s="3">
        <f t="shared" si="12"/>
        <v>0.01</v>
      </c>
      <c r="D173" s="3">
        <f t="shared" si="13"/>
        <v>0</v>
      </c>
      <c r="E173" s="113">
        <f t="shared" si="14"/>
        <v>0.01</v>
      </c>
      <c r="F173" s="3">
        <f t="shared" si="15"/>
        <v>0</v>
      </c>
      <c r="G173" s="1" t="str">
        <f t="shared" si="16"/>
        <v>bucando_ts</v>
      </c>
    </row>
    <row r="174" spans="1:7" ht="30" x14ac:dyDescent="0.25">
      <c r="A174" s="1">
        <v>165</v>
      </c>
      <c r="B174" s="113">
        <f t="shared" si="17"/>
        <v>8.1999999999999815</v>
      </c>
      <c r="C174" s="3">
        <f t="shared" si="12"/>
        <v>0.01</v>
      </c>
      <c r="D174" s="3">
        <f t="shared" si="13"/>
        <v>0</v>
      </c>
      <c r="E174" s="113">
        <f t="shared" si="14"/>
        <v>0.01</v>
      </c>
      <c r="F174" s="3">
        <f t="shared" si="15"/>
        <v>0</v>
      </c>
      <c r="G174" s="1" t="str">
        <f t="shared" si="16"/>
        <v>bucando_ts</v>
      </c>
    </row>
    <row r="175" spans="1:7" ht="30" x14ac:dyDescent="0.25">
      <c r="A175" s="1">
        <v>166</v>
      </c>
      <c r="B175" s="113">
        <f t="shared" si="17"/>
        <v>8.2499999999999822</v>
      </c>
      <c r="C175" s="3">
        <f t="shared" si="12"/>
        <v>0.01</v>
      </c>
      <c r="D175" s="3">
        <f t="shared" si="13"/>
        <v>0</v>
      </c>
      <c r="E175" s="113">
        <f t="shared" si="14"/>
        <v>0.01</v>
      </c>
      <c r="F175" s="3">
        <f t="shared" si="15"/>
        <v>0</v>
      </c>
      <c r="G175" s="1" t="str">
        <f t="shared" si="16"/>
        <v>bucando_ts</v>
      </c>
    </row>
    <row r="176" spans="1:7" ht="30" x14ac:dyDescent="0.25">
      <c r="A176" s="1">
        <v>167</v>
      </c>
      <c r="B176" s="113">
        <f t="shared" si="17"/>
        <v>8.2999999999999829</v>
      </c>
      <c r="C176" s="3">
        <f t="shared" si="12"/>
        <v>0.01</v>
      </c>
      <c r="D176" s="3">
        <f t="shared" si="13"/>
        <v>0</v>
      </c>
      <c r="E176" s="113">
        <f t="shared" si="14"/>
        <v>0.01</v>
      </c>
      <c r="F176" s="3">
        <f t="shared" si="15"/>
        <v>0</v>
      </c>
      <c r="G176" s="1" t="str">
        <f t="shared" si="16"/>
        <v>bucando_ts</v>
      </c>
    </row>
    <row r="177" spans="1:7" ht="30" x14ac:dyDescent="0.25">
      <c r="A177" s="1">
        <v>168</v>
      </c>
      <c r="B177" s="113">
        <f t="shared" si="17"/>
        <v>8.3499999999999837</v>
      </c>
      <c r="C177" s="3">
        <f t="shared" si="12"/>
        <v>0.01</v>
      </c>
      <c r="D177" s="3">
        <f t="shared" si="13"/>
        <v>0</v>
      </c>
      <c r="E177" s="113">
        <f t="shared" si="14"/>
        <v>0.01</v>
      </c>
      <c r="F177" s="3">
        <f t="shared" si="15"/>
        <v>0</v>
      </c>
      <c r="G177" s="1" t="str">
        <f t="shared" si="16"/>
        <v>bucando_ts</v>
      </c>
    </row>
    <row r="178" spans="1:7" ht="30" x14ac:dyDescent="0.25">
      <c r="A178" s="1">
        <v>169</v>
      </c>
      <c r="B178" s="113">
        <f t="shared" si="17"/>
        <v>8.3999999999999844</v>
      </c>
      <c r="C178" s="3">
        <f t="shared" si="12"/>
        <v>0.01</v>
      </c>
      <c r="D178" s="3">
        <f t="shared" si="13"/>
        <v>0</v>
      </c>
      <c r="E178" s="113">
        <f t="shared" si="14"/>
        <v>0.01</v>
      </c>
      <c r="F178" s="3">
        <f t="shared" si="15"/>
        <v>0</v>
      </c>
      <c r="G178" s="1" t="str">
        <f t="shared" si="16"/>
        <v>bucando_ts</v>
      </c>
    </row>
    <row r="179" spans="1:7" ht="30" x14ac:dyDescent="0.25">
      <c r="A179" s="1">
        <v>170</v>
      </c>
      <c r="B179" s="113">
        <f t="shared" si="17"/>
        <v>8.4499999999999851</v>
      </c>
      <c r="C179" s="3">
        <f t="shared" si="12"/>
        <v>0.01</v>
      </c>
      <c r="D179" s="3">
        <f t="shared" si="13"/>
        <v>0</v>
      </c>
      <c r="E179" s="113">
        <f t="shared" si="14"/>
        <v>0.01</v>
      </c>
      <c r="F179" s="3">
        <f t="shared" si="15"/>
        <v>0</v>
      </c>
      <c r="G179" s="1" t="str">
        <f t="shared" si="16"/>
        <v>bucando_ts</v>
      </c>
    </row>
    <row r="180" spans="1:7" ht="30" x14ac:dyDescent="0.25">
      <c r="A180" s="1">
        <v>171</v>
      </c>
      <c r="B180" s="113">
        <f t="shared" si="17"/>
        <v>8.4999999999999858</v>
      </c>
      <c r="C180" s="3">
        <f t="shared" si="12"/>
        <v>0.01</v>
      </c>
      <c r="D180" s="3">
        <f t="shared" si="13"/>
        <v>0</v>
      </c>
      <c r="E180" s="113">
        <f t="shared" si="14"/>
        <v>0.01</v>
      </c>
      <c r="F180" s="3">
        <f t="shared" si="15"/>
        <v>0</v>
      </c>
      <c r="G180" s="1" t="str">
        <f t="shared" si="16"/>
        <v>bucando_ts</v>
      </c>
    </row>
    <row r="181" spans="1:7" ht="30" x14ac:dyDescent="0.25">
      <c r="A181" s="1">
        <v>172</v>
      </c>
      <c r="B181" s="113">
        <f t="shared" si="17"/>
        <v>8.5499999999999865</v>
      </c>
      <c r="C181" s="3">
        <f t="shared" si="12"/>
        <v>0.01</v>
      </c>
      <c r="D181" s="3">
        <f t="shared" si="13"/>
        <v>0</v>
      </c>
      <c r="E181" s="113">
        <f t="shared" si="14"/>
        <v>0.01</v>
      </c>
      <c r="F181" s="3">
        <f t="shared" si="15"/>
        <v>0</v>
      </c>
      <c r="G181" s="1" t="str">
        <f t="shared" si="16"/>
        <v>bucando_ts</v>
      </c>
    </row>
    <row r="182" spans="1:7" ht="30" x14ac:dyDescent="0.25">
      <c r="A182" s="1">
        <v>173</v>
      </c>
      <c r="B182" s="113">
        <f t="shared" si="17"/>
        <v>8.5999999999999872</v>
      </c>
      <c r="C182" s="3">
        <f t="shared" si="12"/>
        <v>0.01</v>
      </c>
      <c r="D182" s="3">
        <f t="shared" si="13"/>
        <v>0</v>
      </c>
      <c r="E182" s="113">
        <f t="shared" si="14"/>
        <v>0.01</v>
      </c>
      <c r="F182" s="3">
        <f t="shared" si="15"/>
        <v>0</v>
      </c>
      <c r="G182" s="1" t="str">
        <f t="shared" si="16"/>
        <v>bucando_ts</v>
      </c>
    </row>
    <row r="183" spans="1:7" ht="30" x14ac:dyDescent="0.25">
      <c r="A183" s="1">
        <v>174</v>
      </c>
      <c r="B183" s="113">
        <f t="shared" si="17"/>
        <v>8.6499999999999879</v>
      </c>
      <c r="C183" s="3">
        <f t="shared" si="12"/>
        <v>0.01</v>
      </c>
      <c r="D183" s="3">
        <f t="shared" si="13"/>
        <v>0</v>
      </c>
      <c r="E183" s="113">
        <f t="shared" si="14"/>
        <v>0.01</v>
      </c>
      <c r="F183" s="3">
        <f t="shared" si="15"/>
        <v>0</v>
      </c>
      <c r="G183" s="1" t="str">
        <f t="shared" si="16"/>
        <v>bucando_ts</v>
      </c>
    </row>
    <row r="184" spans="1:7" ht="30" x14ac:dyDescent="0.25">
      <c r="A184" s="1">
        <v>175</v>
      </c>
      <c r="B184" s="113">
        <f t="shared" si="17"/>
        <v>8.6999999999999886</v>
      </c>
      <c r="C184" s="3">
        <f t="shared" si="12"/>
        <v>0.01</v>
      </c>
      <c r="D184" s="3">
        <f t="shared" si="13"/>
        <v>0</v>
      </c>
      <c r="E184" s="113">
        <f t="shared" si="14"/>
        <v>0.01</v>
      </c>
      <c r="F184" s="3">
        <f t="shared" si="15"/>
        <v>0</v>
      </c>
      <c r="G184" s="1" t="str">
        <f t="shared" si="16"/>
        <v>bucando_ts</v>
      </c>
    </row>
    <row r="185" spans="1:7" ht="30" x14ac:dyDescent="0.25">
      <c r="A185" s="1">
        <v>176</v>
      </c>
      <c r="B185" s="113">
        <f t="shared" si="17"/>
        <v>8.7499999999999893</v>
      </c>
      <c r="C185" s="3">
        <f t="shared" si="12"/>
        <v>0.01</v>
      </c>
      <c r="D185" s="3">
        <f t="shared" si="13"/>
        <v>0</v>
      </c>
      <c r="E185" s="113">
        <f t="shared" si="14"/>
        <v>0.01</v>
      </c>
      <c r="F185" s="3">
        <f t="shared" si="15"/>
        <v>0</v>
      </c>
      <c r="G185" s="1" t="str">
        <f t="shared" si="16"/>
        <v>bucando_ts</v>
      </c>
    </row>
    <row r="186" spans="1:7" ht="30" x14ac:dyDescent="0.25">
      <c r="A186" s="1">
        <v>177</v>
      </c>
      <c r="B186" s="113">
        <f t="shared" si="17"/>
        <v>8.7999999999999901</v>
      </c>
      <c r="C186" s="3">
        <f t="shared" si="12"/>
        <v>0.01</v>
      </c>
      <c r="D186" s="3">
        <f t="shared" si="13"/>
        <v>0</v>
      </c>
      <c r="E186" s="113">
        <f t="shared" si="14"/>
        <v>0.01</v>
      </c>
      <c r="F186" s="3">
        <f t="shared" si="15"/>
        <v>0</v>
      </c>
      <c r="G186" s="1" t="str">
        <f t="shared" si="16"/>
        <v>bucando_ts</v>
      </c>
    </row>
    <row r="187" spans="1:7" ht="30" x14ac:dyDescent="0.25">
      <c r="A187" s="1">
        <v>178</v>
      </c>
      <c r="B187" s="113">
        <f t="shared" si="17"/>
        <v>8.8499999999999908</v>
      </c>
      <c r="C187" s="3">
        <f t="shared" si="12"/>
        <v>0.01</v>
      </c>
      <c r="D187" s="3">
        <f t="shared" si="13"/>
        <v>0</v>
      </c>
      <c r="E187" s="113">
        <f t="shared" si="14"/>
        <v>0.01</v>
      </c>
      <c r="F187" s="3">
        <f t="shared" si="15"/>
        <v>0</v>
      </c>
      <c r="G187" s="1" t="str">
        <f t="shared" si="16"/>
        <v>bucando_ts</v>
      </c>
    </row>
    <row r="188" spans="1:7" ht="30" x14ac:dyDescent="0.25">
      <c r="A188" s="1">
        <v>179</v>
      </c>
      <c r="B188" s="113">
        <f t="shared" si="17"/>
        <v>8.8999999999999915</v>
      </c>
      <c r="C188" s="3">
        <f t="shared" si="12"/>
        <v>0.01</v>
      </c>
      <c r="D188" s="3">
        <f t="shared" si="13"/>
        <v>0</v>
      </c>
      <c r="E188" s="113">
        <f t="shared" si="14"/>
        <v>0.01</v>
      </c>
      <c r="F188" s="3">
        <f t="shared" si="15"/>
        <v>0</v>
      </c>
      <c r="G188" s="1" t="str">
        <f t="shared" si="16"/>
        <v>bucando_ts</v>
      </c>
    </row>
    <row r="189" spans="1:7" ht="30" x14ac:dyDescent="0.25">
      <c r="A189" s="1">
        <v>180</v>
      </c>
      <c r="B189" s="113">
        <f t="shared" si="17"/>
        <v>8.9499999999999922</v>
      </c>
      <c r="C189" s="3">
        <f t="shared" si="12"/>
        <v>0.01</v>
      </c>
      <c r="D189" s="3">
        <f t="shared" si="13"/>
        <v>0</v>
      </c>
      <c r="E189" s="113">
        <f t="shared" si="14"/>
        <v>0.01</v>
      </c>
      <c r="F189" s="3">
        <f t="shared" si="15"/>
        <v>0</v>
      </c>
      <c r="G189" s="1" t="str">
        <f t="shared" si="16"/>
        <v>bucando_ts</v>
      </c>
    </row>
    <row r="190" spans="1:7" ht="30" x14ac:dyDescent="0.25">
      <c r="A190" s="1">
        <v>181</v>
      </c>
      <c r="B190" s="113">
        <f t="shared" si="17"/>
        <v>8.9999999999999929</v>
      </c>
      <c r="C190" s="3">
        <f t="shared" si="12"/>
        <v>0.01</v>
      </c>
      <c r="D190" s="3">
        <f t="shared" si="13"/>
        <v>0</v>
      </c>
      <c r="E190" s="113">
        <f t="shared" si="14"/>
        <v>0.01</v>
      </c>
      <c r="F190" s="3">
        <f t="shared" si="15"/>
        <v>0</v>
      </c>
      <c r="G190" s="1" t="str">
        <f t="shared" si="16"/>
        <v>bucando_ts</v>
      </c>
    </row>
    <row r="191" spans="1:7" ht="30" x14ac:dyDescent="0.25">
      <c r="A191" s="1">
        <v>182</v>
      </c>
      <c r="B191" s="113">
        <f t="shared" si="17"/>
        <v>9.0499999999999936</v>
      </c>
      <c r="C191" s="3">
        <f t="shared" si="12"/>
        <v>0.01</v>
      </c>
      <c r="D191" s="3">
        <f t="shared" si="13"/>
        <v>0</v>
      </c>
      <c r="E191" s="113">
        <f t="shared" si="14"/>
        <v>0.01</v>
      </c>
      <c r="F191" s="3">
        <f t="shared" si="15"/>
        <v>0</v>
      </c>
      <c r="G191" s="1" t="str">
        <f t="shared" si="16"/>
        <v>bucando_ts</v>
      </c>
    </row>
    <row r="192" spans="1:7" ht="30" x14ac:dyDescent="0.25">
      <c r="A192" s="1">
        <v>183</v>
      </c>
      <c r="B192" s="113">
        <f t="shared" si="17"/>
        <v>9.0999999999999943</v>
      </c>
      <c r="C192" s="3">
        <f t="shared" si="12"/>
        <v>0.01</v>
      </c>
      <c r="D192" s="3">
        <f t="shared" si="13"/>
        <v>0</v>
      </c>
      <c r="E192" s="113">
        <f t="shared" si="14"/>
        <v>0.01</v>
      </c>
      <c r="F192" s="3">
        <f t="shared" si="15"/>
        <v>0</v>
      </c>
      <c r="G192" s="1" t="str">
        <f t="shared" si="16"/>
        <v>bucando_ts</v>
      </c>
    </row>
    <row r="193" spans="1:7" ht="30" x14ac:dyDescent="0.25">
      <c r="A193" s="1">
        <v>184</v>
      </c>
      <c r="B193" s="113">
        <f t="shared" si="17"/>
        <v>9.149999999999995</v>
      </c>
      <c r="C193" s="3">
        <f t="shared" si="12"/>
        <v>0.01</v>
      </c>
      <c r="D193" s="3">
        <f t="shared" si="13"/>
        <v>0</v>
      </c>
      <c r="E193" s="113">
        <f t="shared" si="14"/>
        <v>0.01</v>
      </c>
      <c r="F193" s="3">
        <f t="shared" si="15"/>
        <v>0</v>
      </c>
      <c r="G193" s="1" t="str">
        <f t="shared" si="16"/>
        <v>bucando_ts</v>
      </c>
    </row>
    <row r="194" spans="1:7" ht="30" x14ac:dyDescent="0.25">
      <c r="A194" s="1">
        <v>185</v>
      </c>
      <c r="B194" s="113">
        <f t="shared" si="17"/>
        <v>9.1999999999999957</v>
      </c>
      <c r="C194" s="3">
        <f t="shared" si="12"/>
        <v>0.01</v>
      </c>
      <c r="D194" s="3">
        <f t="shared" si="13"/>
        <v>0</v>
      </c>
      <c r="E194" s="113">
        <f t="shared" si="14"/>
        <v>0.01</v>
      </c>
      <c r="F194" s="3">
        <f t="shared" si="15"/>
        <v>0</v>
      </c>
      <c r="G194" s="1" t="str">
        <f t="shared" si="16"/>
        <v>bucando_ts</v>
      </c>
    </row>
    <row r="195" spans="1:7" ht="30" x14ac:dyDescent="0.25">
      <c r="A195" s="1">
        <v>186</v>
      </c>
      <c r="B195" s="113">
        <f t="shared" si="17"/>
        <v>9.2499999999999964</v>
      </c>
      <c r="C195" s="3">
        <f t="shared" si="12"/>
        <v>0.01</v>
      </c>
      <c r="D195" s="3">
        <f t="shared" si="13"/>
        <v>0</v>
      </c>
      <c r="E195" s="113">
        <f t="shared" si="14"/>
        <v>0.01</v>
      </c>
      <c r="F195" s="3">
        <f t="shared" si="15"/>
        <v>0</v>
      </c>
      <c r="G195" s="1" t="str">
        <f t="shared" si="16"/>
        <v>bucando_ts</v>
      </c>
    </row>
    <row r="196" spans="1:7" ht="30" x14ac:dyDescent="0.25">
      <c r="A196" s="1">
        <v>187</v>
      </c>
      <c r="B196" s="113">
        <f t="shared" si="17"/>
        <v>9.2999999999999972</v>
      </c>
      <c r="C196" s="3">
        <f t="shared" si="12"/>
        <v>0.01</v>
      </c>
      <c r="D196" s="3">
        <f t="shared" si="13"/>
        <v>0</v>
      </c>
      <c r="E196" s="113">
        <f t="shared" si="14"/>
        <v>0.01</v>
      </c>
      <c r="F196" s="3">
        <f t="shared" si="15"/>
        <v>0</v>
      </c>
      <c r="G196" s="1" t="str">
        <f t="shared" si="16"/>
        <v>bucando_ts</v>
      </c>
    </row>
    <row r="197" spans="1:7" ht="30" x14ac:dyDescent="0.25">
      <c r="A197" s="1">
        <v>188</v>
      </c>
      <c r="B197" s="113">
        <f t="shared" si="17"/>
        <v>9.3499999999999979</v>
      </c>
      <c r="C197" s="3">
        <f t="shared" si="12"/>
        <v>0.01</v>
      </c>
      <c r="D197" s="3">
        <f t="shared" si="13"/>
        <v>0</v>
      </c>
      <c r="E197" s="113">
        <f t="shared" si="14"/>
        <v>0.01</v>
      </c>
      <c r="F197" s="3">
        <f t="shared" si="15"/>
        <v>0</v>
      </c>
      <c r="G197" s="1" t="str">
        <f t="shared" si="16"/>
        <v>bucando_ts</v>
      </c>
    </row>
    <row r="198" spans="1:7" ht="30" x14ac:dyDescent="0.25">
      <c r="A198" s="1">
        <v>189</v>
      </c>
      <c r="B198" s="113">
        <f t="shared" si="17"/>
        <v>9.3999999999999986</v>
      </c>
      <c r="C198" s="3">
        <f t="shared" si="12"/>
        <v>0.01</v>
      </c>
      <c r="D198" s="3">
        <f t="shared" si="13"/>
        <v>0</v>
      </c>
      <c r="E198" s="113">
        <f t="shared" si="14"/>
        <v>0.01</v>
      </c>
      <c r="F198" s="3">
        <f t="shared" si="15"/>
        <v>0</v>
      </c>
      <c r="G198" s="1" t="str">
        <f t="shared" si="16"/>
        <v>bucando_ts</v>
      </c>
    </row>
    <row r="199" spans="1:7" ht="30" x14ac:dyDescent="0.25">
      <c r="A199" s="1">
        <v>190</v>
      </c>
      <c r="B199" s="113">
        <f t="shared" si="17"/>
        <v>9.4499999999999993</v>
      </c>
      <c r="C199" s="3">
        <f t="shared" si="12"/>
        <v>0.01</v>
      </c>
      <c r="D199" s="3">
        <f t="shared" si="13"/>
        <v>0</v>
      </c>
      <c r="E199" s="113">
        <f t="shared" si="14"/>
        <v>0.01</v>
      </c>
      <c r="F199" s="3">
        <f t="shared" si="15"/>
        <v>0</v>
      </c>
      <c r="G199" s="1" t="str">
        <f t="shared" si="16"/>
        <v>bucando_ts</v>
      </c>
    </row>
    <row r="200" spans="1:7" ht="30" x14ac:dyDescent="0.25">
      <c r="A200" s="1">
        <v>191</v>
      </c>
      <c r="B200" s="113">
        <f t="shared" si="17"/>
        <v>9.5</v>
      </c>
      <c r="C200" s="3">
        <f t="shared" si="12"/>
        <v>0.01</v>
      </c>
      <c r="D200" s="3">
        <f t="shared" si="13"/>
        <v>0</v>
      </c>
      <c r="E200" s="113">
        <f t="shared" si="14"/>
        <v>0.01</v>
      </c>
      <c r="F200" s="3">
        <f t="shared" si="15"/>
        <v>0</v>
      </c>
      <c r="G200" s="1" t="str">
        <f t="shared" si="16"/>
        <v>bucando_ts</v>
      </c>
    </row>
    <row r="201" spans="1:7" ht="30" x14ac:dyDescent="0.25">
      <c r="A201" s="1">
        <v>192</v>
      </c>
      <c r="B201" s="113">
        <f t="shared" si="17"/>
        <v>9.5500000000000007</v>
      </c>
      <c r="C201" s="3">
        <f t="shared" si="12"/>
        <v>0.01</v>
      </c>
      <c r="D201" s="3">
        <f t="shared" si="13"/>
        <v>0</v>
      </c>
      <c r="E201" s="113">
        <f t="shared" si="14"/>
        <v>0.01</v>
      </c>
      <c r="F201" s="3">
        <f t="shared" si="15"/>
        <v>0</v>
      </c>
      <c r="G201" s="1" t="str">
        <f t="shared" si="16"/>
        <v>bucando_ts</v>
      </c>
    </row>
    <row r="202" spans="1:7" ht="30" x14ac:dyDescent="0.25">
      <c r="A202" s="1">
        <v>193</v>
      </c>
      <c r="B202" s="113">
        <f t="shared" si="17"/>
        <v>9.6000000000000014</v>
      </c>
      <c r="C202" s="3">
        <f t="shared" ref="C202:C265" si="18">ROUND($E$5*EXP($M$3*B202),$E$8)</f>
        <v>0.01</v>
      </c>
      <c r="D202" s="3">
        <f t="shared" ref="D202:D265" si="19">ROUND($F$5*EXP($N$3*B202),$E$8)</f>
        <v>0</v>
      </c>
      <c r="E202" s="113">
        <f t="shared" ref="E202:E265" si="20">C202+D202</f>
        <v>0.01</v>
      </c>
      <c r="F202" s="3">
        <f t="shared" ref="F202:F265" si="21">IF(E202&gt;$L$5,0,$L$5)</f>
        <v>0</v>
      </c>
      <c r="G202" s="1" t="str">
        <f t="shared" si="16"/>
        <v>bucando_ts</v>
      </c>
    </row>
    <row r="203" spans="1:7" ht="30" x14ac:dyDescent="0.25">
      <c r="A203" s="1">
        <v>194</v>
      </c>
      <c r="B203" s="113">
        <f t="shared" si="17"/>
        <v>9.6500000000000021</v>
      </c>
      <c r="C203" s="3">
        <f t="shared" si="18"/>
        <v>0.01</v>
      </c>
      <c r="D203" s="3">
        <f t="shared" si="19"/>
        <v>0</v>
      </c>
      <c r="E203" s="113">
        <f t="shared" si="20"/>
        <v>0.01</v>
      </c>
      <c r="F203" s="3">
        <f t="shared" si="21"/>
        <v>0</v>
      </c>
      <c r="G203" s="1" t="str">
        <f t="shared" ref="G203:G266" si="22">IF(F203=$L$5,B203,"bucando_ts")</f>
        <v>bucando_ts</v>
      </c>
    </row>
    <row r="204" spans="1:7" ht="30" x14ac:dyDescent="0.25">
      <c r="A204" s="1">
        <v>195</v>
      </c>
      <c r="B204" s="113">
        <f t="shared" ref="B204:B267" si="23">B203+$B$8</f>
        <v>9.7000000000000028</v>
      </c>
      <c r="C204" s="3">
        <f t="shared" si="18"/>
        <v>0.01</v>
      </c>
      <c r="D204" s="3">
        <f t="shared" si="19"/>
        <v>0</v>
      </c>
      <c r="E204" s="113">
        <f t="shared" si="20"/>
        <v>0.01</v>
      </c>
      <c r="F204" s="3">
        <f t="shared" si="21"/>
        <v>0</v>
      </c>
      <c r="G204" s="1" t="str">
        <f t="shared" si="22"/>
        <v>bucando_ts</v>
      </c>
    </row>
    <row r="205" spans="1:7" ht="30" x14ac:dyDescent="0.25">
      <c r="A205" s="1">
        <v>196</v>
      </c>
      <c r="B205" s="113">
        <f t="shared" si="23"/>
        <v>9.7500000000000036</v>
      </c>
      <c r="C205" s="3">
        <f t="shared" si="18"/>
        <v>0.01</v>
      </c>
      <c r="D205" s="3">
        <f t="shared" si="19"/>
        <v>0</v>
      </c>
      <c r="E205" s="113">
        <f t="shared" si="20"/>
        <v>0.01</v>
      </c>
      <c r="F205" s="3">
        <f t="shared" si="21"/>
        <v>0</v>
      </c>
      <c r="G205" s="1" t="str">
        <f t="shared" si="22"/>
        <v>bucando_ts</v>
      </c>
    </row>
    <row r="206" spans="1:7" ht="30" x14ac:dyDescent="0.25">
      <c r="A206" s="1">
        <v>197</v>
      </c>
      <c r="B206" s="113">
        <f t="shared" si="23"/>
        <v>9.8000000000000043</v>
      </c>
      <c r="C206" s="3">
        <f t="shared" si="18"/>
        <v>0.01</v>
      </c>
      <c r="D206" s="3">
        <f t="shared" si="19"/>
        <v>0</v>
      </c>
      <c r="E206" s="113">
        <f t="shared" si="20"/>
        <v>0.01</v>
      </c>
      <c r="F206" s="3">
        <f t="shared" si="21"/>
        <v>0</v>
      </c>
      <c r="G206" s="1" t="str">
        <f t="shared" si="22"/>
        <v>bucando_ts</v>
      </c>
    </row>
    <row r="207" spans="1:7" ht="30" x14ac:dyDescent="0.25">
      <c r="A207" s="1">
        <v>198</v>
      </c>
      <c r="B207" s="113">
        <f t="shared" si="23"/>
        <v>9.850000000000005</v>
      </c>
      <c r="C207" s="3">
        <f t="shared" si="18"/>
        <v>0.01</v>
      </c>
      <c r="D207" s="3">
        <f t="shared" si="19"/>
        <v>0</v>
      </c>
      <c r="E207" s="113">
        <f t="shared" si="20"/>
        <v>0.01</v>
      </c>
      <c r="F207" s="3">
        <f t="shared" si="21"/>
        <v>0</v>
      </c>
      <c r="G207" s="1" t="str">
        <f t="shared" si="22"/>
        <v>bucando_ts</v>
      </c>
    </row>
    <row r="208" spans="1:7" ht="30" x14ac:dyDescent="0.25">
      <c r="A208" s="1">
        <v>199</v>
      </c>
      <c r="B208" s="113">
        <f t="shared" si="23"/>
        <v>9.9000000000000057</v>
      </c>
      <c r="C208" s="3">
        <f t="shared" si="18"/>
        <v>0.01</v>
      </c>
      <c r="D208" s="3">
        <f t="shared" si="19"/>
        <v>0</v>
      </c>
      <c r="E208" s="113">
        <f t="shared" si="20"/>
        <v>0.01</v>
      </c>
      <c r="F208" s="3">
        <f t="shared" si="21"/>
        <v>0</v>
      </c>
      <c r="G208" s="1" t="str">
        <f t="shared" si="22"/>
        <v>bucando_ts</v>
      </c>
    </row>
    <row r="209" spans="1:7" ht="30" x14ac:dyDescent="0.25">
      <c r="A209" s="1">
        <v>200</v>
      </c>
      <c r="B209" s="113">
        <f t="shared" si="23"/>
        <v>9.9500000000000064</v>
      </c>
      <c r="C209" s="3">
        <f t="shared" si="18"/>
        <v>0.01</v>
      </c>
      <c r="D209" s="3">
        <f t="shared" si="19"/>
        <v>0</v>
      </c>
      <c r="E209" s="113">
        <f t="shared" si="20"/>
        <v>0.01</v>
      </c>
      <c r="F209" s="3">
        <f t="shared" si="21"/>
        <v>0</v>
      </c>
      <c r="G209" s="1" t="str">
        <f t="shared" si="22"/>
        <v>bucando_ts</v>
      </c>
    </row>
    <row r="210" spans="1:7" ht="30" x14ac:dyDescent="0.25">
      <c r="A210" s="1">
        <v>201</v>
      </c>
      <c r="B210" s="113">
        <f t="shared" si="23"/>
        <v>10.000000000000007</v>
      </c>
      <c r="C210" s="3">
        <f t="shared" si="18"/>
        <v>0.01</v>
      </c>
      <c r="D210" s="3">
        <f t="shared" si="19"/>
        <v>0</v>
      </c>
      <c r="E210" s="113">
        <f t="shared" si="20"/>
        <v>0.01</v>
      </c>
      <c r="F210" s="3">
        <f t="shared" si="21"/>
        <v>0</v>
      </c>
      <c r="G210" s="1" t="str">
        <f t="shared" si="22"/>
        <v>bucando_ts</v>
      </c>
    </row>
    <row r="211" spans="1:7" ht="30" x14ac:dyDescent="0.25">
      <c r="A211" s="1">
        <v>202</v>
      </c>
      <c r="B211" s="113">
        <f t="shared" si="23"/>
        <v>10.050000000000008</v>
      </c>
      <c r="C211" s="3">
        <f t="shared" si="18"/>
        <v>0.01</v>
      </c>
      <c r="D211" s="3">
        <f t="shared" si="19"/>
        <v>0</v>
      </c>
      <c r="E211" s="113">
        <f t="shared" si="20"/>
        <v>0.01</v>
      </c>
      <c r="F211" s="3">
        <f t="shared" si="21"/>
        <v>0</v>
      </c>
      <c r="G211" s="1" t="str">
        <f t="shared" si="22"/>
        <v>bucando_ts</v>
      </c>
    </row>
    <row r="212" spans="1:7" ht="30" x14ac:dyDescent="0.25">
      <c r="A212" s="1">
        <v>203</v>
      </c>
      <c r="B212" s="113">
        <f t="shared" si="23"/>
        <v>10.100000000000009</v>
      </c>
      <c r="C212" s="3">
        <f t="shared" si="18"/>
        <v>0.01</v>
      </c>
      <c r="D212" s="3">
        <f t="shared" si="19"/>
        <v>0</v>
      </c>
      <c r="E212" s="113">
        <f t="shared" si="20"/>
        <v>0.01</v>
      </c>
      <c r="F212" s="3">
        <f t="shared" si="21"/>
        <v>0</v>
      </c>
      <c r="G212" s="1" t="str">
        <f t="shared" si="22"/>
        <v>bucando_ts</v>
      </c>
    </row>
    <row r="213" spans="1:7" ht="30" x14ac:dyDescent="0.25">
      <c r="A213" s="1">
        <v>204</v>
      </c>
      <c r="B213" s="113">
        <f t="shared" si="23"/>
        <v>10.150000000000009</v>
      </c>
      <c r="C213" s="3">
        <f t="shared" si="18"/>
        <v>0.01</v>
      </c>
      <c r="D213" s="3">
        <f t="shared" si="19"/>
        <v>0</v>
      </c>
      <c r="E213" s="113">
        <f t="shared" si="20"/>
        <v>0.01</v>
      </c>
      <c r="F213" s="3">
        <f t="shared" si="21"/>
        <v>0</v>
      </c>
      <c r="G213" s="1" t="str">
        <f t="shared" si="22"/>
        <v>bucando_ts</v>
      </c>
    </row>
    <row r="214" spans="1:7" ht="30" x14ac:dyDescent="0.25">
      <c r="A214" s="1">
        <v>205</v>
      </c>
      <c r="B214" s="113">
        <f t="shared" si="23"/>
        <v>10.20000000000001</v>
      </c>
      <c r="C214" s="3">
        <f t="shared" si="18"/>
        <v>0.01</v>
      </c>
      <c r="D214" s="3">
        <f t="shared" si="19"/>
        <v>0</v>
      </c>
      <c r="E214" s="113">
        <f t="shared" si="20"/>
        <v>0.01</v>
      </c>
      <c r="F214" s="3">
        <f t="shared" si="21"/>
        <v>0</v>
      </c>
      <c r="G214" s="1" t="str">
        <f t="shared" si="22"/>
        <v>bucando_ts</v>
      </c>
    </row>
    <row r="215" spans="1:7" ht="30" x14ac:dyDescent="0.25">
      <c r="A215" s="1">
        <v>206</v>
      </c>
      <c r="B215" s="113">
        <f t="shared" si="23"/>
        <v>10.250000000000011</v>
      </c>
      <c r="C215" s="3">
        <f t="shared" si="18"/>
        <v>0.01</v>
      </c>
      <c r="D215" s="3">
        <f t="shared" si="19"/>
        <v>0</v>
      </c>
      <c r="E215" s="113">
        <f t="shared" si="20"/>
        <v>0.01</v>
      </c>
      <c r="F215" s="3">
        <f t="shared" si="21"/>
        <v>0</v>
      </c>
      <c r="G215" s="1" t="str">
        <f t="shared" si="22"/>
        <v>bucando_ts</v>
      </c>
    </row>
    <row r="216" spans="1:7" ht="30" x14ac:dyDescent="0.25">
      <c r="A216" s="1">
        <v>207</v>
      </c>
      <c r="B216" s="113">
        <f t="shared" si="23"/>
        <v>10.300000000000011</v>
      </c>
      <c r="C216" s="3">
        <f t="shared" si="18"/>
        <v>0.01</v>
      </c>
      <c r="D216" s="3">
        <f t="shared" si="19"/>
        <v>0</v>
      </c>
      <c r="E216" s="113">
        <f t="shared" si="20"/>
        <v>0.01</v>
      </c>
      <c r="F216" s="3">
        <f t="shared" si="21"/>
        <v>0</v>
      </c>
      <c r="G216" s="1" t="str">
        <f t="shared" si="22"/>
        <v>bucando_ts</v>
      </c>
    </row>
    <row r="217" spans="1:7" ht="30" x14ac:dyDescent="0.25">
      <c r="A217" s="1">
        <v>208</v>
      </c>
      <c r="B217" s="113">
        <f t="shared" si="23"/>
        <v>10.350000000000012</v>
      </c>
      <c r="C217" s="3">
        <f t="shared" si="18"/>
        <v>0.01</v>
      </c>
      <c r="D217" s="3">
        <f t="shared" si="19"/>
        <v>0</v>
      </c>
      <c r="E217" s="113">
        <f t="shared" si="20"/>
        <v>0.01</v>
      </c>
      <c r="F217" s="3">
        <f t="shared" si="21"/>
        <v>0</v>
      </c>
      <c r="G217" s="1" t="str">
        <f t="shared" si="22"/>
        <v>bucando_ts</v>
      </c>
    </row>
    <row r="218" spans="1:7" ht="30" x14ac:dyDescent="0.25">
      <c r="A218" s="1">
        <v>209</v>
      </c>
      <c r="B218" s="113">
        <f t="shared" si="23"/>
        <v>10.400000000000013</v>
      </c>
      <c r="C218" s="3">
        <f t="shared" si="18"/>
        <v>0.01</v>
      </c>
      <c r="D218" s="3">
        <f t="shared" si="19"/>
        <v>0</v>
      </c>
      <c r="E218" s="113">
        <f t="shared" si="20"/>
        <v>0.01</v>
      </c>
      <c r="F218" s="3">
        <f t="shared" si="21"/>
        <v>0</v>
      </c>
      <c r="G218" s="1" t="str">
        <f t="shared" si="22"/>
        <v>bucando_ts</v>
      </c>
    </row>
    <row r="219" spans="1:7" ht="30" x14ac:dyDescent="0.25">
      <c r="A219" s="1">
        <v>210</v>
      </c>
      <c r="B219" s="113">
        <f t="shared" si="23"/>
        <v>10.450000000000014</v>
      </c>
      <c r="C219" s="3">
        <f t="shared" si="18"/>
        <v>0.01</v>
      </c>
      <c r="D219" s="3">
        <f t="shared" si="19"/>
        <v>0</v>
      </c>
      <c r="E219" s="113">
        <f t="shared" si="20"/>
        <v>0.01</v>
      </c>
      <c r="F219" s="3">
        <f t="shared" si="21"/>
        <v>0</v>
      </c>
      <c r="G219" s="1" t="str">
        <f t="shared" si="22"/>
        <v>bucando_ts</v>
      </c>
    </row>
    <row r="220" spans="1:7" ht="30" x14ac:dyDescent="0.25">
      <c r="A220" s="1">
        <v>211</v>
      </c>
      <c r="B220" s="113">
        <f t="shared" si="23"/>
        <v>10.500000000000014</v>
      </c>
      <c r="C220" s="3">
        <f t="shared" si="18"/>
        <v>0.01</v>
      </c>
      <c r="D220" s="3">
        <f t="shared" si="19"/>
        <v>0</v>
      </c>
      <c r="E220" s="113">
        <f t="shared" si="20"/>
        <v>0.01</v>
      </c>
      <c r="F220" s="3">
        <f t="shared" si="21"/>
        <v>0</v>
      </c>
      <c r="G220" s="1" t="str">
        <f t="shared" si="22"/>
        <v>bucando_ts</v>
      </c>
    </row>
    <row r="221" spans="1:7" ht="30" x14ac:dyDescent="0.25">
      <c r="A221" s="1">
        <v>212</v>
      </c>
      <c r="B221" s="113">
        <f t="shared" si="23"/>
        <v>10.550000000000015</v>
      </c>
      <c r="C221" s="3">
        <f t="shared" si="18"/>
        <v>0.01</v>
      </c>
      <c r="D221" s="3">
        <f t="shared" si="19"/>
        <v>0</v>
      </c>
      <c r="E221" s="113">
        <f t="shared" si="20"/>
        <v>0.01</v>
      </c>
      <c r="F221" s="3">
        <f t="shared" si="21"/>
        <v>0</v>
      </c>
      <c r="G221" s="1" t="str">
        <f t="shared" si="22"/>
        <v>bucando_ts</v>
      </c>
    </row>
    <row r="222" spans="1:7" ht="30" x14ac:dyDescent="0.25">
      <c r="A222" s="1">
        <v>213</v>
      </c>
      <c r="B222" s="113">
        <f t="shared" si="23"/>
        <v>10.600000000000016</v>
      </c>
      <c r="C222" s="3">
        <f t="shared" si="18"/>
        <v>0.01</v>
      </c>
      <c r="D222" s="3">
        <f t="shared" si="19"/>
        <v>0</v>
      </c>
      <c r="E222" s="113">
        <f t="shared" si="20"/>
        <v>0.01</v>
      </c>
      <c r="F222" s="3">
        <f t="shared" si="21"/>
        <v>0</v>
      </c>
      <c r="G222" s="1" t="str">
        <f t="shared" si="22"/>
        <v>bucando_ts</v>
      </c>
    </row>
    <row r="223" spans="1:7" ht="30" x14ac:dyDescent="0.25">
      <c r="A223" s="1">
        <v>214</v>
      </c>
      <c r="B223" s="113">
        <f t="shared" si="23"/>
        <v>10.650000000000016</v>
      </c>
      <c r="C223" s="3">
        <f t="shared" si="18"/>
        <v>0.01</v>
      </c>
      <c r="D223" s="3">
        <f t="shared" si="19"/>
        <v>0</v>
      </c>
      <c r="E223" s="113">
        <f t="shared" si="20"/>
        <v>0.01</v>
      </c>
      <c r="F223" s="3">
        <f t="shared" si="21"/>
        <v>0</v>
      </c>
      <c r="G223" s="1" t="str">
        <f t="shared" si="22"/>
        <v>bucando_ts</v>
      </c>
    </row>
    <row r="224" spans="1:7" ht="30" x14ac:dyDescent="0.25">
      <c r="A224" s="1">
        <v>215</v>
      </c>
      <c r="B224" s="113">
        <f t="shared" si="23"/>
        <v>10.700000000000017</v>
      </c>
      <c r="C224" s="3">
        <f t="shared" si="18"/>
        <v>0.01</v>
      </c>
      <c r="D224" s="3">
        <f t="shared" si="19"/>
        <v>0</v>
      </c>
      <c r="E224" s="113">
        <f t="shared" si="20"/>
        <v>0.01</v>
      </c>
      <c r="F224" s="3">
        <f t="shared" si="21"/>
        <v>0</v>
      </c>
      <c r="G224" s="1" t="str">
        <f t="shared" si="22"/>
        <v>bucando_ts</v>
      </c>
    </row>
    <row r="225" spans="1:7" ht="30" x14ac:dyDescent="0.25">
      <c r="A225" s="1">
        <v>216</v>
      </c>
      <c r="B225" s="113">
        <f t="shared" si="23"/>
        <v>10.750000000000018</v>
      </c>
      <c r="C225" s="3">
        <f t="shared" si="18"/>
        <v>0.01</v>
      </c>
      <c r="D225" s="3">
        <f t="shared" si="19"/>
        <v>0</v>
      </c>
      <c r="E225" s="113">
        <f t="shared" si="20"/>
        <v>0.01</v>
      </c>
      <c r="F225" s="3">
        <f t="shared" si="21"/>
        <v>0</v>
      </c>
      <c r="G225" s="1" t="str">
        <f t="shared" si="22"/>
        <v>bucando_ts</v>
      </c>
    </row>
    <row r="226" spans="1:7" ht="30" x14ac:dyDescent="0.25">
      <c r="A226" s="1">
        <v>217</v>
      </c>
      <c r="B226" s="113">
        <f t="shared" si="23"/>
        <v>10.800000000000018</v>
      </c>
      <c r="C226" s="3">
        <f t="shared" si="18"/>
        <v>0.01</v>
      </c>
      <c r="D226" s="3">
        <f t="shared" si="19"/>
        <v>0</v>
      </c>
      <c r="E226" s="113">
        <f t="shared" si="20"/>
        <v>0.01</v>
      </c>
      <c r="F226" s="3">
        <f t="shared" si="21"/>
        <v>0</v>
      </c>
      <c r="G226" s="1" t="str">
        <f t="shared" si="22"/>
        <v>bucando_ts</v>
      </c>
    </row>
    <row r="227" spans="1:7" ht="30" x14ac:dyDescent="0.25">
      <c r="A227" s="1">
        <v>218</v>
      </c>
      <c r="B227" s="113">
        <f t="shared" si="23"/>
        <v>10.850000000000019</v>
      </c>
      <c r="C227" s="3">
        <f t="shared" si="18"/>
        <v>0.01</v>
      </c>
      <c r="D227" s="3">
        <f t="shared" si="19"/>
        <v>0</v>
      </c>
      <c r="E227" s="113">
        <f t="shared" si="20"/>
        <v>0.01</v>
      </c>
      <c r="F227" s="3">
        <f t="shared" si="21"/>
        <v>0</v>
      </c>
      <c r="G227" s="1" t="str">
        <f t="shared" si="22"/>
        <v>bucando_ts</v>
      </c>
    </row>
    <row r="228" spans="1:7" ht="30" x14ac:dyDescent="0.25">
      <c r="A228" s="1">
        <v>219</v>
      </c>
      <c r="B228" s="113">
        <f t="shared" si="23"/>
        <v>10.90000000000002</v>
      </c>
      <c r="C228" s="3">
        <f t="shared" si="18"/>
        <v>0.01</v>
      </c>
      <c r="D228" s="3">
        <f t="shared" si="19"/>
        <v>0</v>
      </c>
      <c r="E228" s="113">
        <f t="shared" si="20"/>
        <v>0.01</v>
      </c>
      <c r="F228" s="3">
        <f t="shared" si="21"/>
        <v>0</v>
      </c>
      <c r="G228" s="1" t="str">
        <f t="shared" si="22"/>
        <v>bucando_ts</v>
      </c>
    </row>
    <row r="229" spans="1:7" ht="30" x14ac:dyDescent="0.25">
      <c r="A229" s="1">
        <v>220</v>
      </c>
      <c r="B229" s="113">
        <f t="shared" si="23"/>
        <v>10.950000000000021</v>
      </c>
      <c r="C229" s="3">
        <f t="shared" si="18"/>
        <v>0.01</v>
      </c>
      <c r="D229" s="3">
        <f t="shared" si="19"/>
        <v>0</v>
      </c>
      <c r="E229" s="113">
        <f t="shared" si="20"/>
        <v>0.01</v>
      </c>
      <c r="F229" s="3">
        <f t="shared" si="21"/>
        <v>0</v>
      </c>
      <c r="G229" s="1" t="str">
        <f t="shared" si="22"/>
        <v>bucando_ts</v>
      </c>
    </row>
    <row r="230" spans="1:7" ht="30" x14ac:dyDescent="0.25">
      <c r="A230" s="1">
        <v>221</v>
      </c>
      <c r="B230" s="113">
        <f t="shared" si="23"/>
        <v>11.000000000000021</v>
      </c>
      <c r="C230" s="3">
        <f t="shared" si="18"/>
        <v>0.01</v>
      </c>
      <c r="D230" s="3">
        <f t="shared" si="19"/>
        <v>0</v>
      </c>
      <c r="E230" s="113">
        <f t="shared" si="20"/>
        <v>0.01</v>
      </c>
      <c r="F230" s="3">
        <f t="shared" si="21"/>
        <v>0</v>
      </c>
      <c r="G230" s="1" t="str">
        <f t="shared" si="22"/>
        <v>bucando_ts</v>
      </c>
    </row>
    <row r="231" spans="1:7" ht="30" x14ac:dyDescent="0.25">
      <c r="A231" s="1">
        <v>222</v>
      </c>
      <c r="B231" s="113">
        <f t="shared" si="23"/>
        <v>11.050000000000022</v>
      </c>
      <c r="C231" s="3">
        <f t="shared" si="18"/>
        <v>0.01</v>
      </c>
      <c r="D231" s="3">
        <f t="shared" si="19"/>
        <v>0</v>
      </c>
      <c r="E231" s="113">
        <f t="shared" si="20"/>
        <v>0.01</v>
      </c>
      <c r="F231" s="3">
        <f t="shared" si="21"/>
        <v>0</v>
      </c>
      <c r="G231" s="1" t="str">
        <f t="shared" si="22"/>
        <v>bucando_ts</v>
      </c>
    </row>
    <row r="232" spans="1:7" ht="30" x14ac:dyDescent="0.25">
      <c r="A232" s="1">
        <v>223</v>
      </c>
      <c r="B232" s="113">
        <f t="shared" si="23"/>
        <v>11.100000000000023</v>
      </c>
      <c r="C232" s="3">
        <f t="shared" si="18"/>
        <v>0.01</v>
      </c>
      <c r="D232" s="3">
        <f t="shared" si="19"/>
        <v>0</v>
      </c>
      <c r="E232" s="113">
        <f t="shared" si="20"/>
        <v>0.01</v>
      </c>
      <c r="F232" s="3">
        <f t="shared" si="21"/>
        <v>0</v>
      </c>
      <c r="G232" s="1" t="str">
        <f t="shared" si="22"/>
        <v>bucando_ts</v>
      </c>
    </row>
    <row r="233" spans="1:7" ht="30" x14ac:dyDescent="0.25">
      <c r="A233" s="1">
        <v>224</v>
      </c>
      <c r="B233" s="113">
        <f t="shared" si="23"/>
        <v>11.150000000000023</v>
      </c>
      <c r="C233" s="3">
        <f t="shared" si="18"/>
        <v>0.01</v>
      </c>
      <c r="D233" s="3">
        <f t="shared" si="19"/>
        <v>0</v>
      </c>
      <c r="E233" s="113">
        <f t="shared" si="20"/>
        <v>0.01</v>
      </c>
      <c r="F233" s="3">
        <f t="shared" si="21"/>
        <v>0</v>
      </c>
      <c r="G233" s="1" t="str">
        <f t="shared" si="22"/>
        <v>bucando_ts</v>
      </c>
    </row>
    <row r="234" spans="1:7" ht="30" x14ac:dyDescent="0.25">
      <c r="A234" s="1">
        <v>225</v>
      </c>
      <c r="B234" s="113">
        <f t="shared" si="23"/>
        <v>11.200000000000024</v>
      </c>
      <c r="C234" s="3">
        <f t="shared" si="18"/>
        <v>0.01</v>
      </c>
      <c r="D234" s="3">
        <f t="shared" si="19"/>
        <v>0</v>
      </c>
      <c r="E234" s="113">
        <f t="shared" si="20"/>
        <v>0.01</v>
      </c>
      <c r="F234" s="3">
        <f t="shared" si="21"/>
        <v>0</v>
      </c>
      <c r="G234" s="1" t="str">
        <f t="shared" si="22"/>
        <v>bucando_ts</v>
      </c>
    </row>
    <row r="235" spans="1:7" ht="30" x14ac:dyDescent="0.25">
      <c r="A235" s="1">
        <v>226</v>
      </c>
      <c r="B235" s="113">
        <f t="shared" si="23"/>
        <v>11.250000000000025</v>
      </c>
      <c r="C235" s="3">
        <f t="shared" si="18"/>
        <v>0.01</v>
      </c>
      <c r="D235" s="3">
        <f t="shared" si="19"/>
        <v>0</v>
      </c>
      <c r="E235" s="113">
        <f t="shared" si="20"/>
        <v>0.01</v>
      </c>
      <c r="F235" s="3">
        <f t="shared" si="21"/>
        <v>0</v>
      </c>
      <c r="G235" s="1" t="str">
        <f t="shared" si="22"/>
        <v>bucando_ts</v>
      </c>
    </row>
    <row r="236" spans="1:7" ht="30" x14ac:dyDescent="0.25">
      <c r="A236" s="1">
        <v>227</v>
      </c>
      <c r="B236" s="113">
        <f t="shared" si="23"/>
        <v>11.300000000000026</v>
      </c>
      <c r="C236" s="3">
        <f t="shared" si="18"/>
        <v>0.01</v>
      </c>
      <c r="D236" s="3">
        <f t="shared" si="19"/>
        <v>0</v>
      </c>
      <c r="E236" s="113">
        <f t="shared" si="20"/>
        <v>0.01</v>
      </c>
      <c r="F236" s="3">
        <f t="shared" si="21"/>
        <v>0</v>
      </c>
      <c r="G236" s="1" t="str">
        <f t="shared" si="22"/>
        <v>bucando_ts</v>
      </c>
    </row>
    <row r="237" spans="1:7" ht="30" x14ac:dyDescent="0.25">
      <c r="A237" s="1">
        <v>228</v>
      </c>
      <c r="B237" s="113">
        <f t="shared" si="23"/>
        <v>11.350000000000026</v>
      </c>
      <c r="C237" s="3">
        <f t="shared" si="18"/>
        <v>0.01</v>
      </c>
      <c r="D237" s="3">
        <f t="shared" si="19"/>
        <v>0</v>
      </c>
      <c r="E237" s="113">
        <f t="shared" si="20"/>
        <v>0.01</v>
      </c>
      <c r="F237" s="3">
        <f t="shared" si="21"/>
        <v>0</v>
      </c>
      <c r="G237" s="1" t="str">
        <f t="shared" si="22"/>
        <v>bucando_ts</v>
      </c>
    </row>
    <row r="238" spans="1:7" ht="30" x14ac:dyDescent="0.25">
      <c r="A238" s="1">
        <v>229</v>
      </c>
      <c r="B238" s="113">
        <f t="shared" si="23"/>
        <v>11.400000000000027</v>
      </c>
      <c r="C238" s="3">
        <f t="shared" si="18"/>
        <v>0.01</v>
      </c>
      <c r="D238" s="3">
        <f t="shared" si="19"/>
        <v>0</v>
      </c>
      <c r="E238" s="113">
        <f t="shared" si="20"/>
        <v>0.01</v>
      </c>
      <c r="F238" s="3">
        <f t="shared" si="21"/>
        <v>0</v>
      </c>
      <c r="G238" s="1" t="str">
        <f t="shared" si="22"/>
        <v>bucando_ts</v>
      </c>
    </row>
    <row r="239" spans="1:7" ht="30" x14ac:dyDescent="0.25">
      <c r="A239" s="1">
        <v>230</v>
      </c>
      <c r="B239" s="113">
        <f t="shared" si="23"/>
        <v>11.450000000000028</v>
      </c>
      <c r="C239" s="3">
        <f t="shared" si="18"/>
        <v>0.01</v>
      </c>
      <c r="D239" s="3">
        <f t="shared" si="19"/>
        <v>0</v>
      </c>
      <c r="E239" s="113">
        <f t="shared" si="20"/>
        <v>0.01</v>
      </c>
      <c r="F239" s="3">
        <f t="shared" si="21"/>
        <v>0</v>
      </c>
      <c r="G239" s="1" t="str">
        <f t="shared" si="22"/>
        <v>bucando_ts</v>
      </c>
    </row>
    <row r="240" spans="1:7" ht="30" x14ac:dyDescent="0.25">
      <c r="A240" s="1">
        <v>231</v>
      </c>
      <c r="B240" s="113">
        <f t="shared" si="23"/>
        <v>11.500000000000028</v>
      </c>
      <c r="C240" s="3">
        <f t="shared" si="18"/>
        <v>0.01</v>
      </c>
      <c r="D240" s="3">
        <f t="shared" si="19"/>
        <v>0</v>
      </c>
      <c r="E240" s="113">
        <f t="shared" si="20"/>
        <v>0.01</v>
      </c>
      <c r="F240" s="3">
        <f t="shared" si="21"/>
        <v>0</v>
      </c>
      <c r="G240" s="1" t="str">
        <f t="shared" si="22"/>
        <v>bucando_ts</v>
      </c>
    </row>
    <row r="241" spans="1:7" ht="30" x14ac:dyDescent="0.25">
      <c r="A241" s="1">
        <v>232</v>
      </c>
      <c r="B241" s="113">
        <f t="shared" si="23"/>
        <v>11.550000000000029</v>
      </c>
      <c r="C241" s="3">
        <f t="shared" si="18"/>
        <v>0.01</v>
      </c>
      <c r="D241" s="3">
        <f t="shared" si="19"/>
        <v>0</v>
      </c>
      <c r="E241" s="113">
        <f t="shared" si="20"/>
        <v>0.01</v>
      </c>
      <c r="F241" s="3">
        <f t="shared" si="21"/>
        <v>0</v>
      </c>
      <c r="G241" s="1" t="str">
        <f t="shared" si="22"/>
        <v>bucando_ts</v>
      </c>
    </row>
    <row r="242" spans="1:7" ht="30" x14ac:dyDescent="0.25">
      <c r="A242" s="1">
        <v>233</v>
      </c>
      <c r="B242" s="113">
        <f t="shared" si="23"/>
        <v>11.60000000000003</v>
      </c>
      <c r="C242" s="3">
        <f t="shared" si="18"/>
        <v>0.01</v>
      </c>
      <c r="D242" s="3">
        <f t="shared" si="19"/>
        <v>0</v>
      </c>
      <c r="E242" s="113">
        <f t="shared" si="20"/>
        <v>0.01</v>
      </c>
      <c r="F242" s="3">
        <f t="shared" si="21"/>
        <v>0</v>
      </c>
      <c r="G242" s="1" t="str">
        <f t="shared" si="22"/>
        <v>bucando_ts</v>
      </c>
    </row>
    <row r="243" spans="1:7" ht="30" x14ac:dyDescent="0.25">
      <c r="A243" s="1">
        <v>234</v>
      </c>
      <c r="B243" s="113">
        <f t="shared" si="23"/>
        <v>11.650000000000031</v>
      </c>
      <c r="C243" s="3">
        <f t="shared" si="18"/>
        <v>0.01</v>
      </c>
      <c r="D243" s="3">
        <f t="shared" si="19"/>
        <v>0</v>
      </c>
      <c r="E243" s="113">
        <f t="shared" si="20"/>
        <v>0.01</v>
      </c>
      <c r="F243" s="3">
        <f t="shared" si="21"/>
        <v>0</v>
      </c>
      <c r="G243" s="1" t="str">
        <f t="shared" si="22"/>
        <v>bucando_ts</v>
      </c>
    </row>
    <row r="244" spans="1:7" ht="30" x14ac:dyDescent="0.25">
      <c r="A244" s="1">
        <v>235</v>
      </c>
      <c r="B244" s="113">
        <f t="shared" si="23"/>
        <v>11.700000000000031</v>
      </c>
      <c r="C244" s="3">
        <f t="shared" si="18"/>
        <v>0.01</v>
      </c>
      <c r="D244" s="3">
        <f t="shared" si="19"/>
        <v>0</v>
      </c>
      <c r="E244" s="113">
        <f t="shared" si="20"/>
        <v>0.01</v>
      </c>
      <c r="F244" s="3">
        <f t="shared" si="21"/>
        <v>0</v>
      </c>
      <c r="G244" s="1" t="str">
        <f t="shared" si="22"/>
        <v>bucando_ts</v>
      </c>
    </row>
    <row r="245" spans="1:7" ht="30" x14ac:dyDescent="0.25">
      <c r="A245" s="1">
        <v>236</v>
      </c>
      <c r="B245" s="113">
        <f t="shared" si="23"/>
        <v>11.750000000000032</v>
      </c>
      <c r="C245" s="3">
        <f t="shared" si="18"/>
        <v>0.01</v>
      </c>
      <c r="D245" s="3">
        <f t="shared" si="19"/>
        <v>0</v>
      </c>
      <c r="E245" s="113">
        <f t="shared" si="20"/>
        <v>0.01</v>
      </c>
      <c r="F245" s="3">
        <f t="shared" si="21"/>
        <v>0</v>
      </c>
      <c r="G245" s="1" t="str">
        <f t="shared" si="22"/>
        <v>bucando_ts</v>
      </c>
    </row>
    <row r="246" spans="1:7" ht="30" x14ac:dyDescent="0.25">
      <c r="A246" s="1">
        <v>237</v>
      </c>
      <c r="B246" s="113">
        <f t="shared" si="23"/>
        <v>11.800000000000033</v>
      </c>
      <c r="C246" s="3">
        <f t="shared" si="18"/>
        <v>0.01</v>
      </c>
      <c r="D246" s="3">
        <f t="shared" si="19"/>
        <v>0</v>
      </c>
      <c r="E246" s="113">
        <f t="shared" si="20"/>
        <v>0.01</v>
      </c>
      <c r="F246" s="3">
        <f t="shared" si="21"/>
        <v>0</v>
      </c>
      <c r="G246" s="1" t="str">
        <f t="shared" si="22"/>
        <v>bucando_ts</v>
      </c>
    </row>
    <row r="247" spans="1:7" ht="30" x14ac:dyDescent="0.25">
      <c r="A247" s="1">
        <v>238</v>
      </c>
      <c r="B247" s="113">
        <f t="shared" si="23"/>
        <v>11.850000000000033</v>
      </c>
      <c r="C247" s="3">
        <f t="shared" si="18"/>
        <v>0.01</v>
      </c>
      <c r="D247" s="3">
        <f t="shared" si="19"/>
        <v>0</v>
      </c>
      <c r="E247" s="113">
        <f t="shared" si="20"/>
        <v>0.01</v>
      </c>
      <c r="F247" s="3">
        <f t="shared" si="21"/>
        <v>0</v>
      </c>
      <c r="G247" s="1" t="str">
        <f t="shared" si="22"/>
        <v>bucando_ts</v>
      </c>
    </row>
    <row r="248" spans="1:7" ht="30" x14ac:dyDescent="0.25">
      <c r="A248" s="1">
        <v>239</v>
      </c>
      <c r="B248" s="113">
        <f t="shared" si="23"/>
        <v>11.900000000000034</v>
      </c>
      <c r="C248" s="3">
        <f t="shared" si="18"/>
        <v>0.01</v>
      </c>
      <c r="D248" s="3">
        <f t="shared" si="19"/>
        <v>0</v>
      </c>
      <c r="E248" s="113">
        <f t="shared" si="20"/>
        <v>0.01</v>
      </c>
      <c r="F248" s="3">
        <f t="shared" si="21"/>
        <v>0</v>
      </c>
      <c r="G248" s="1" t="str">
        <f t="shared" si="22"/>
        <v>bucando_ts</v>
      </c>
    </row>
    <row r="249" spans="1:7" ht="30" x14ac:dyDescent="0.25">
      <c r="A249" s="1">
        <v>240</v>
      </c>
      <c r="B249" s="113">
        <f t="shared" si="23"/>
        <v>11.950000000000035</v>
      </c>
      <c r="C249" s="3">
        <f t="shared" si="18"/>
        <v>0.01</v>
      </c>
      <c r="D249" s="3">
        <f t="shared" si="19"/>
        <v>0</v>
      </c>
      <c r="E249" s="113">
        <f t="shared" si="20"/>
        <v>0.01</v>
      </c>
      <c r="F249" s="3">
        <f t="shared" si="21"/>
        <v>0</v>
      </c>
      <c r="G249" s="1" t="str">
        <f t="shared" si="22"/>
        <v>bucando_ts</v>
      </c>
    </row>
    <row r="250" spans="1:7" ht="30" x14ac:dyDescent="0.25">
      <c r="A250" s="1">
        <v>241</v>
      </c>
      <c r="B250" s="113">
        <f t="shared" si="23"/>
        <v>12.000000000000036</v>
      </c>
      <c r="C250" s="3">
        <f t="shared" si="18"/>
        <v>0.01</v>
      </c>
      <c r="D250" s="3">
        <f t="shared" si="19"/>
        <v>0</v>
      </c>
      <c r="E250" s="113">
        <f t="shared" si="20"/>
        <v>0.01</v>
      </c>
      <c r="F250" s="3">
        <f t="shared" si="21"/>
        <v>0</v>
      </c>
      <c r="G250" s="1" t="str">
        <f t="shared" si="22"/>
        <v>bucando_ts</v>
      </c>
    </row>
    <row r="251" spans="1:7" ht="30" x14ac:dyDescent="0.25">
      <c r="A251" s="1">
        <v>242</v>
      </c>
      <c r="B251" s="113">
        <f t="shared" si="23"/>
        <v>12.050000000000036</v>
      </c>
      <c r="C251" s="3">
        <f t="shared" si="18"/>
        <v>0.01</v>
      </c>
      <c r="D251" s="3">
        <f t="shared" si="19"/>
        <v>0</v>
      </c>
      <c r="E251" s="113">
        <f t="shared" si="20"/>
        <v>0.01</v>
      </c>
      <c r="F251" s="3">
        <f t="shared" si="21"/>
        <v>0</v>
      </c>
      <c r="G251" s="1" t="str">
        <f t="shared" si="22"/>
        <v>bucando_ts</v>
      </c>
    </row>
    <row r="252" spans="1:7" ht="30" x14ac:dyDescent="0.25">
      <c r="A252" s="1">
        <v>243</v>
      </c>
      <c r="B252" s="113">
        <f t="shared" si="23"/>
        <v>12.100000000000037</v>
      </c>
      <c r="C252" s="3">
        <f t="shared" si="18"/>
        <v>0.01</v>
      </c>
      <c r="D252" s="3">
        <f t="shared" si="19"/>
        <v>0</v>
      </c>
      <c r="E252" s="113">
        <f t="shared" si="20"/>
        <v>0.01</v>
      </c>
      <c r="F252" s="3">
        <f t="shared" si="21"/>
        <v>0</v>
      </c>
      <c r="G252" s="1" t="str">
        <f t="shared" si="22"/>
        <v>bucando_ts</v>
      </c>
    </row>
    <row r="253" spans="1:7" ht="30" x14ac:dyDescent="0.25">
      <c r="A253" s="1">
        <v>244</v>
      </c>
      <c r="B253" s="113">
        <f t="shared" si="23"/>
        <v>12.150000000000038</v>
      </c>
      <c r="C253" s="3">
        <f t="shared" si="18"/>
        <v>0.01</v>
      </c>
      <c r="D253" s="3">
        <f t="shared" si="19"/>
        <v>0</v>
      </c>
      <c r="E253" s="113">
        <f t="shared" si="20"/>
        <v>0.01</v>
      </c>
      <c r="F253" s="3">
        <f t="shared" si="21"/>
        <v>0</v>
      </c>
      <c r="G253" s="1" t="str">
        <f t="shared" si="22"/>
        <v>bucando_ts</v>
      </c>
    </row>
    <row r="254" spans="1:7" ht="30" x14ac:dyDescent="0.25">
      <c r="A254" s="1">
        <v>245</v>
      </c>
      <c r="B254" s="113">
        <f t="shared" si="23"/>
        <v>12.200000000000038</v>
      </c>
      <c r="C254" s="3">
        <f t="shared" si="18"/>
        <v>0.01</v>
      </c>
      <c r="D254" s="3">
        <f t="shared" si="19"/>
        <v>0</v>
      </c>
      <c r="E254" s="113">
        <f t="shared" si="20"/>
        <v>0.01</v>
      </c>
      <c r="F254" s="3">
        <f t="shared" si="21"/>
        <v>0</v>
      </c>
      <c r="G254" s="1" t="str">
        <f t="shared" si="22"/>
        <v>bucando_ts</v>
      </c>
    </row>
    <row r="255" spans="1:7" ht="30" x14ac:dyDescent="0.25">
      <c r="A255" s="1">
        <v>246</v>
      </c>
      <c r="B255" s="113">
        <f t="shared" si="23"/>
        <v>12.250000000000039</v>
      </c>
      <c r="C255" s="3">
        <f t="shared" si="18"/>
        <v>0.01</v>
      </c>
      <c r="D255" s="3">
        <f t="shared" si="19"/>
        <v>0</v>
      </c>
      <c r="E255" s="113">
        <f t="shared" si="20"/>
        <v>0.01</v>
      </c>
      <c r="F255" s="3">
        <f t="shared" si="21"/>
        <v>0</v>
      </c>
      <c r="G255" s="1" t="str">
        <f t="shared" si="22"/>
        <v>bucando_ts</v>
      </c>
    </row>
    <row r="256" spans="1:7" ht="30" x14ac:dyDescent="0.25">
      <c r="A256" s="1">
        <v>247</v>
      </c>
      <c r="B256" s="113">
        <f t="shared" si="23"/>
        <v>12.30000000000004</v>
      </c>
      <c r="C256" s="3">
        <f t="shared" si="18"/>
        <v>0.01</v>
      </c>
      <c r="D256" s="3">
        <f t="shared" si="19"/>
        <v>0</v>
      </c>
      <c r="E256" s="113">
        <f t="shared" si="20"/>
        <v>0.01</v>
      </c>
      <c r="F256" s="3">
        <f t="shared" si="21"/>
        <v>0</v>
      </c>
      <c r="G256" s="1" t="str">
        <f t="shared" si="22"/>
        <v>bucando_ts</v>
      </c>
    </row>
    <row r="257" spans="1:7" ht="30" x14ac:dyDescent="0.25">
      <c r="A257" s="1">
        <v>248</v>
      </c>
      <c r="B257" s="113">
        <f t="shared" si="23"/>
        <v>12.350000000000041</v>
      </c>
      <c r="C257" s="3">
        <f t="shared" si="18"/>
        <v>0.01</v>
      </c>
      <c r="D257" s="3">
        <f t="shared" si="19"/>
        <v>0</v>
      </c>
      <c r="E257" s="113">
        <f t="shared" si="20"/>
        <v>0.01</v>
      </c>
      <c r="F257" s="3">
        <f t="shared" si="21"/>
        <v>0</v>
      </c>
      <c r="G257" s="1" t="str">
        <f t="shared" si="22"/>
        <v>bucando_ts</v>
      </c>
    </row>
    <row r="258" spans="1:7" ht="30" x14ac:dyDescent="0.25">
      <c r="A258" s="1">
        <v>249</v>
      </c>
      <c r="B258" s="113">
        <f t="shared" si="23"/>
        <v>12.400000000000041</v>
      </c>
      <c r="C258" s="3">
        <f t="shared" si="18"/>
        <v>0.01</v>
      </c>
      <c r="D258" s="3">
        <f t="shared" si="19"/>
        <v>0</v>
      </c>
      <c r="E258" s="113">
        <f t="shared" si="20"/>
        <v>0.01</v>
      </c>
      <c r="F258" s="3">
        <f t="shared" si="21"/>
        <v>0</v>
      </c>
      <c r="G258" s="1" t="str">
        <f t="shared" si="22"/>
        <v>bucando_ts</v>
      </c>
    </row>
    <row r="259" spans="1:7" ht="30" x14ac:dyDescent="0.25">
      <c r="A259" s="1">
        <v>250</v>
      </c>
      <c r="B259" s="113">
        <f t="shared" si="23"/>
        <v>12.450000000000042</v>
      </c>
      <c r="C259" s="3">
        <f t="shared" si="18"/>
        <v>0.01</v>
      </c>
      <c r="D259" s="3">
        <f t="shared" si="19"/>
        <v>0</v>
      </c>
      <c r="E259" s="113">
        <f t="shared" si="20"/>
        <v>0.01</v>
      </c>
      <c r="F259" s="3">
        <f t="shared" si="21"/>
        <v>0</v>
      </c>
      <c r="G259" s="1" t="str">
        <f t="shared" si="22"/>
        <v>bucando_ts</v>
      </c>
    </row>
    <row r="260" spans="1:7" ht="30" x14ac:dyDescent="0.25">
      <c r="A260" s="1">
        <v>251</v>
      </c>
      <c r="B260" s="113">
        <f t="shared" si="23"/>
        <v>12.500000000000043</v>
      </c>
      <c r="C260" s="3">
        <f t="shared" si="18"/>
        <v>0.01</v>
      </c>
      <c r="D260" s="3">
        <f t="shared" si="19"/>
        <v>0</v>
      </c>
      <c r="E260" s="113">
        <f t="shared" si="20"/>
        <v>0.01</v>
      </c>
      <c r="F260" s="3">
        <f t="shared" si="21"/>
        <v>0</v>
      </c>
      <c r="G260" s="1" t="str">
        <f t="shared" si="22"/>
        <v>bucando_ts</v>
      </c>
    </row>
    <row r="261" spans="1:7" ht="30" x14ac:dyDescent="0.25">
      <c r="A261" s="1">
        <v>252</v>
      </c>
      <c r="B261" s="113">
        <f t="shared" si="23"/>
        <v>12.550000000000043</v>
      </c>
      <c r="C261" s="3">
        <f t="shared" si="18"/>
        <v>0.01</v>
      </c>
      <c r="D261" s="3">
        <f t="shared" si="19"/>
        <v>0</v>
      </c>
      <c r="E261" s="113">
        <f t="shared" si="20"/>
        <v>0.01</v>
      </c>
      <c r="F261" s="3">
        <f t="shared" si="21"/>
        <v>0</v>
      </c>
      <c r="G261" s="1" t="str">
        <f t="shared" si="22"/>
        <v>bucando_ts</v>
      </c>
    </row>
    <row r="262" spans="1:7" ht="30" x14ac:dyDescent="0.25">
      <c r="A262" s="1">
        <v>253</v>
      </c>
      <c r="B262" s="113">
        <f t="shared" si="23"/>
        <v>12.600000000000044</v>
      </c>
      <c r="C262" s="3">
        <f t="shared" si="18"/>
        <v>0.01</v>
      </c>
      <c r="D262" s="3">
        <f t="shared" si="19"/>
        <v>0</v>
      </c>
      <c r="E262" s="113">
        <f t="shared" si="20"/>
        <v>0.01</v>
      </c>
      <c r="F262" s="3">
        <f t="shared" si="21"/>
        <v>0</v>
      </c>
      <c r="G262" s="1" t="str">
        <f t="shared" si="22"/>
        <v>bucando_ts</v>
      </c>
    </row>
    <row r="263" spans="1:7" ht="30" x14ac:dyDescent="0.25">
      <c r="A263" s="1">
        <v>254</v>
      </c>
      <c r="B263" s="113">
        <f t="shared" si="23"/>
        <v>12.650000000000045</v>
      </c>
      <c r="C263" s="3">
        <f t="shared" si="18"/>
        <v>0.01</v>
      </c>
      <c r="D263" s="3">
        <f t="shared" si="19"/>
        <v>0</v>
      </c>
      <c r="E263" s="113">
        <f t="shared" si="20"/>
        <v>0.01</v>
      </c>
      <c r="F263" s="3">
        <f t="shared" si="21"/>
        <v>0</v>
      </c>
      <c r="G263" s="1" t="str">
        <f t="shared" si="22"/>
        <v>bucando_ts</v>
      </c>
    </row>
    <row r="264" spans="1:7" ht="30" x14ac:dyDescent="0.25">
      <c r="A264" s="1">
        <v>255</v>
      </c>
      <c r="B264" s="113">
        <f t="shared" si="23"/>
        <v>12.700000000000045</v>
      </c>
      <c r="C264" s="3">
        <f t="shared" si="18"/>
        <v>0.01</v>
      </c>
      <c r="D264" s="3">
        <f t="shared" si="19"/>
        <v>0</v>
      </c>
      <c r="E264" s="113">
        <f t="shared" si="20"/>
        <v>0.01</v>
      </c>
      <c r="F264" s="3">
        <f t="shared" si="21"/>
        <v>0</v>
      </c>
      <c r="G264" s="1" t="str">
        <f t="shared" si="22"/>
        <v>bucando_ts</v>
      </c>
    </row>
    <row r="265" spans="1:7" ht="30" x14ac:dyDescent="0.25">
      <c r="A265" s="1">
        <v>256</v>
      </c>
      <c r="B265" s="113">
        <f t="shared" si="23"/>
        <v>12.750000000000046</v>
      </c>
      <c r="C265" s="3">
        <f t="shared" si="18"/>
        <v>0.01</v>
      </c>
      <c r="D265" s="3">
        <f t="shared" si="19"/>
        <v>0</v>
      </c>
      <c r="E265" s="113">
        <f t="shared" si="20"/>
        <v>0.01</v>
      </c>
      <c r="F265" s="3">
        <f t="shared" si="21"/>
        <v>0</v>
      </c>
      <c r="G265" s="1" t="str">
        <f t="shared" si="22"/>
        <v>bucando_ts</v>
      </c>
    </row>
    <row r="266" spans="1:7" ht="30" x14ac:dyDescent="0.25">
      <c r="A266" s="1">
        <v>257</v>
      </c>
      <c r="B266" s="113">
        <f t="shared" si="23"/>
        <v>12.800000000000047</v>
      </c>
      <c r="C266" s="3">
        <f t="shared" ref="C266:C329" si="24">ROUND($E$5*EXP($M$3*B266),$E$8)</f>
        <v>0.01</v>
      </c>
      <c r="D266" s="3">
        <f t="shared" ref="D266:D329" si="25">ROUND($F$5*EXP($N$3*B266),$E$8)</f>
        <v>0</v>
      </c>
      <c r="E266" s="113">
        <f t="shared" ref="E266:E329" si="26">C266+D266</f>
        <v>0.01</v>
      </c>
      <c r="F266" s="3">
        <f t="shared" ref="F266:F329" si="27">IF(E266&gt;$L$5,0,$L$5)</f>
        <v>0</v>
      </c>
      <c r="G266" s="1" t="str">
        <f t="shared" si="22"/>
        <v>bucando_ts</v>
      </c>
    </row>
    <row r="267" spans="1:7" ht="30" x14ac:dyDescent="0.25">
      <c r="A267" s="1">
        <v>258</v>
      </c>
      <c r="B267" s="113">
        <f t="shared" si="23"/>
        <v>12.850000000000048</v>
      </c>
      <c r="C267" s="3">
        <f t="shared" si="24"/>
        <v>0.01</v>
      </c>
      <c r="D267" s="3">
        <f t="shared" si="25"/>
        <v>0</v>
      </c>
      <c r="E267" s="113">
        <f t="shared" si="26"/>
        <v>0.01</v>
      </c>
      <c r="F267" s="3">
        <f t="shared" si="27"/>
        <v>0</v>
      </c>
      <c r="G267" s="1" t="str">
        <f t="shared" ref="G267:G330" si="28">IF(F267=$L$5,B267,"bucando_ts")</f>
        <v>bucando_ts</v>
      </c>
    </row>
    <row r="268" spans="1:7" ht="30" x14ac:dyDescent="0.25">
      <c r="A268" s="1">
        <v>259</v>
      </c>
      <c r="B268" s="113">
        <f t="shared" ref="B268:B331" si="29">B267+$B$8</f>
        <v>12.900000000000048</v>
      </c>
      <c r="C268" s="3">
        <f t="shared" si="24"/>
        <v>0.01</v>
      </c>
      <c r="D268" s="3">
        <f t="shared" si="25"/>
        <v>0</v>
      </c>
      <c r="E268" s="113">
        <f t="shared" si="26"/>
        <v>0.01</v>
      </c>
      <c r="F268" s="3">
        <f t="shared" si="27"/>
        <v>0</v>
      </c>
      <c r="G268" s="1" t="str">
        <f t="shared" si="28"/>
        <v>bucando_ts</v>
      </c>
    </row>
    <row r="269" spans="1:7" ht="30" x14ac:dyDescent="0.25">
      <c r="A269" s="1">
        <v>260</v>
      </c>
      <c r="B269" s="113">
        <f t="shared" si="29"/>
        <v>12.950000000000049</v>
      </c>
      <c r="C269" s="3">
        <f t="shared" si="24"/>
        <v>0.01</v>
      </c>
      <c r="D269" s="3">
        <f t="shared" si="25"/>
        <v>0</v>
      </c>
      <c r="E269" s="113">
        <f t="shared" si="26"/>
        <v>0.01</v>
      </c>
      <c r="F269" s="3">
        <f t="shared" si="27"/>
        <v>0</v>
      </c>
      <c r="G269" s="1" t="str">
        <f t="shared" si="28"/>
        <v>bucando_ts</v>
      </c>
    </row>
    <row r="270" spans="1:7" ht="30" x14ac:dyDescent="0.25">
      <c r="A270" s="1">
        <v>261</v>
      </c>
      <c r="B270" s="113">
        <f t="shared" si="29"/>
        <v>13.00000000000005</v>
      </c>
      <c r="C270" s="3">
        <f t="shared" si="24"/>
        <v>0.01</v>
      </c>
      <c r="D270" s="3">
        <f t="shared" si="25"/>
        <v>0</v>
      </c>
      <c r="E270" s="113">
        <f t="shared" si="26"/>
        <v>0.01</v>
      </c>
      <c r="F270" s="3">
        <f t="shared" si="27"/>
        <v>0</v>
      </c>
      <c r="G270" s="1" t="str">
        <f t="shared" si="28"/>
        <v>bucando_ts</v>
      </c>
    </row>
    <row r="271" spans="1:7" ht="30" x14ac:dyDescent="0.25">
      <c r="A271" s="1">
        <v>262</v>
      </c>
      <c r="B271" s="113">
        <f t="shared" si="29"/>
        <v>13.05000000000005</v>
      </c>
      <c r="C271" s="3">
        <f t="shared" si="24"/>
        <v>0.01</v>
      </c>
      <c r="D271" s="3">
        <f t="shared" si="25"/>
        <v>0</v>
      </c>
      <c r="E271" s="113">
        <f t="shared" si="26"/>
        <v>0.01</v>
      </c>
      <c r="F271" s="3">
        <f t="shared" si="27"/>
        <v>0</v>
      </c>
      <c r="G271" s="1" t="str">
        <f t="shared" si="28"/>
        <v>bucando_ts</v>
      </c>
    </row>
    <row r="272" spans="1:7" ht="30" x14ac:dyDescent="0.25">
      <c r="A272" s="1">
        <v>263</v>
      </c>
      <c r="B272" s="113">
        <f t="shared" si="29"/>
        <v>13.100000000000051</v>
      </c>
      <c r="C272" s="3">
        <f t="shared" si="24"/>
        <v>0.01</v>
      </c>
      <c r="D272" s="3">
        <f t="shared" si="25"/>
        <v>0</v>
      </c>
      <c r="E272" s="113">
        <f t="shared" si="26"/>
        <v>0.01</v>
      </c>
      <c r="F272" s="3">
        <f t="shared" si="27"/>
        <v>0</v>
      </c>
      <c r="G272" s="1" t="str">
        <f t="shared" si="28"/>
        <v>bucando_ts</v>
      </c>
    </row>
    <row r="273" spans="1:7" ht="30" x14ac:dyDescent="0.25">
      <c r="A273" s="1">
        <v>264</v>
      </c>
      <c r="B273" s="113">
        <f t="shared" si="29"/>
        <v>13.150000000000052</v>
      </c>
      <c r="C273" s="3">
        <f t="shared" si="24"/>
        <v>0.01</v>
      </c>
      <c r="D273" s="3">
        <f t="shared" si="25"/>
        <v>0</v>
      </c>
      <c r="E273" s="113">
        <f t="shared" si="26"/>
        <v>0.01</v>
      </c>
      <c r="F273" s="3">
        <f t="shared" si="27"/>
        <v>0</v>
      </c>
      <c r="G273" s="1" t="str">
        <f t="shared" si="28"/>
        <v>bucando_ts</v>
      </c>
    </row>
    <row r="274" spans="1:7" ht="30" x14ac:dyDescent="0.25">
      <c r="A274" s="1">
        <v>265</v>
      </c>
      <c r="B274" s="113">
        <f t="shared" si="29"/>
        <v>13.200000000000053</v>
      </c>
      <c r="C274" s="3">
        <f t="shared" si="24"/>
        <v>0.01</v>
      </c>
      <c r="D274" s="3">
        <f t="shared" si="25"/>
        <v>0</v>
      </c>
      <c r="E274" s="113">
        <f t="shared" si="26"/>
        <v>0.01</v>
      </c>
      <c r="F274" s="3">
        <f t="shared" si="27"/>
        <v>0</v>
      </c>
      <c r="G274" s="1" t="str">
        <f t="shared" si="28"/>
        <v>bucando_ts</v>
      </c>
    </row>
    <row r="275" spans="1:7" ht="30" x14ac:dyDescent="0.25">
      <c r="A275" s="1">
        <v>266</v>
      </c>
      <c r="B275" s="113">
        <f t="shared" si="29"/>
        <v>13.250000000000053</v>
      </c>
      <c r="C275" s="3">
        <f t="shared" si="24"/>
        <v>0.01</v>
      </c>
      <c r="D275" s="3">
        <f t="shared" si="25"/>
        <v>0</v>
      </c>
      <c r="E275" s="113">
        <f t="shared" si="26"/>
        <v>0.01</v>
      </c>
      <c r="F275" s="3">
        <f t="shared" si="27"/>
        <v>0</v>
      </c>
      <c r="G275" s="1" t="str">
        <f t="shared" si="28"/>
        <v>bucando_ts</v>
      </c>
    </row>
    <row r="276" spans="1:7" ht="30" x14ac:dyDescent="0.25">
      <c r="A276" s="1">
        <v>267</v>
      </c>
      <c r="B276" s="113">
        <f t="shared" si="29"/>
        <v>13.300000000000054</v>
      </c>
      <c r="C276" s="3">
        <f t="shared" si="24"/>
        <v>0.01</v>
      </c>
      <c r="D276" s="3">
        <f t="shared" si="25"/>
        <v>0</v>
      </c>
      <c r="E276" s="113">
        <f t="shared" si="26"/>
        <v>0.01</v>
      </c>
      <c r="F276" s="3">
        <f t="shared" si="27"/>
        <v>0</v>
      </c>
      <c r="G276" s="1" t="str">
        <f t="shared" si="28"/>
        <v>bucando_ts</v>
      </c>
    </row>
    <row r="277" spans="1:7" ht="30" x14ac:dyDescent="0.25">
      <c r="A277" s="1">
        <v>268</v>
      </c>
      <c r="B277" s="113">
        <f t="shared" si="29"/>
        <v>13.350000000000055</v>
      </c>
      <c r="C277" s="3">
        <f t="shared" si="24"/>
        <v>0.01</v>
      </c>
      <c r="D277" s="3">
        <f t="shared" si="25"/>
        <v>0</v>
      </c>
      <c r="E277" s="113">
        <f t="shared" si="26"/>
        <v>0.01</v>
      </c>
      <c r="F277" s="3">
        <f t="shared" si="27"/>
        <v>0</v>
      </c>
      <c r="G277" s="1" t="str">
        <f t="shared" si="28"/>
        <v>bucando_ts</v>
      </c>
    </row>
    <row r="278" spans="1:7" ht="30" x14ac:dyDescent="0.25">
      <c r="A278" s="1">
        <v>269</v>
      </c>
      <c r="B278" s="113">
        <f t="shared" si="29"/>
        <v>13.400000000000055</v>
      </c>
      <c r="C278" s="3">
        <f t="shared" si="24"/>
        <v>0.01</v>
      </c>
      <c r="D278" s="3">
        <f t="shared" si="25"/>
        <v>0</v>
      </c>
      <c r="E278" s="113">
        <f t="shared" si="26"/>
        <v>0.01</v>
      </c>
      <c r="F278" s="3">
        <f t="shared" si="27"/>
        <v>0</v>
      </c>
      <c r="G278" s="1" t="str">
        <f t="shared" si="28"/>
        <v>bucando_ts</v>
      </c>
    </row>
    <row r="279" spans="1:7" ht="30" x14ac:dyDescent="0.25">
      <c r="A279" s="1">
        <v>270</v>
      </c>
      <c r="B279" s="113">
        <f t="shared" si="29"/>
        <v>13.450000000000056</v>
      </c>
      <c r="C279" s="3">
        <f t="shared" si="24"/>
        <v>0.01</v>
      </c>
      <c r="D279" s="3">
        <f t="shared" si="25"/>
        <v>0</v>
      </c>
      <c r="E279" s="113">
        <f t="shared" si="26"/>
        <v>0.01</v>
      </c>
      <c r="F279" s="3">
        <f t="shared" si="27"/>
        <v>0</v>
      </c>
      <c r="G279" s="1" t="str">
        <f t="shared" si="28"/>
        <v>bucando_ts</v>
      </c>
    </row>
    <row r="280" spans="1:7" ht="30" x14ac:dyDescent="0.25">
      <c r="A280" s="1">
        <v>271</v>
      </c>
      <c r="B280" s="113">
        <f t="shared" si="29"/>
        <v>13.500000000000057</v>
      </c>
      <c r="C280" s="3">
        <f t="shared" si="24"/>
        <v>0.01</v>
      </c>
      <c r="D280" s="3">
        <f t="shared" si="25"/>
        <v>0</v>
      </c>
      <c r="E280" s="113">
        <f t="shared" si="26"/>
        <v>0.01</v>
      </c>
      <c r="F280" s="3">
        <f t="shared" si="27"/>
        <v>0</v>
      </c>
      <c r="G280" s="1" t="str">
        <f t="shared" si="28"/>
        <v>bucando_ts</v>
      </c>
    </row>
    <row r="281" spans="1:7" ht="30" x14ac:dyDescent="0.25">
      <c r="A281" s="1">
        <v>272</v>
      </c>
      <c r="B281" s="113">
        <f t="shared" si="29"/>
        <v>13.550000000000058</v>
      </c>
      <c r="C281" s="3">
        <f t="shared" si="24"/>
        <v>0.01</v>
      </c>
      <c r="D281" s="3">
        <f t="shared" si="25"/>
        <v>0</v>
      </c>
      <c r="E281" s="113">
        <f t="shared" si="26"/>
        <v>0.01</v>
      </c>
      <c r="F281" s="3">
        <f t="shared" si="27"/>
        <v>0</v>
      </c>
      <c r="G281" s="1" t="str">
        <f t="shared" si="28"/>
        <v>bucando_ts</v>
      </c>
    </row>
    <row r="282" spans="1:7" ht="30" x14ac:dyDescent="0.25">
      <c r="A282" s="1">
        <v>273</v>
      </c>
      <c r="B282" s="113">
        <f t="shared" si="29"/>
        <v>13.600000000000058</v>
      </c>
      <c r="C282" s="3">
        <f t="shared" si="24"/>
        <v>0.01</v>
      </c>
      <c r="D282" s="3">
        <f t="shared" si="25"/>
        <v>0</v>
      </c>
      <c r="E282" s="113">
        <f t="shared" si="26"/>
        <v>0.01</v>
      </c>
      <c r="F282" s="3">
        <f t="shared" si="27"/>
        <v>0</v>
      </c>
      <c r="G282" s="1" t="str">
        <f t="shared" si="28"/>
        <v>bucando_ts</v>
      </c>
    </row>
    <row r="283" spans="1:7" ht="30" x14ac:dyDescent="0.25">
      <c r="A283" s="1">
        <v>274</v>
      </c>
      <c r="B283" s="113">
        <f t="shared" si="29"/>
        <v>13.650000000000059</v>
      </c>
      <c r="C283" s="3">
        <f t="shared" si="24"/>
        <v>0.01</v>
      </c>
      <c r="D283" s="3">
        <f t="shared" si="25"/>
        <v>0</v>
      </c>
      <c r="E283" s="113">
        <f t="shared" si="26"/>
        <v>0.01</v>
      </c>
      <c r="F283" s="3">
        <f t="shared" si="27"/>
        <v>0</v>
      </c>
      <c r="G283" s="1" t="str">
        <f t="shared" si="28"/>
        <v>bucando_ts</v>
      </c>
    </row>
    <row r="284" spans="1:7" ht="30" x14ac:dyDescent="0.25">
      <c r="A284" s="1">
        <v>275</v>
      </c>
      <c r="B284" s="113">
        <f t="shared" si="29"/>
        <v>13.70000000000006</v>
      </c>
      <c r="C284" s="3">
        <f t="shared" si="24"/>
        <v>0.01</v>
      </c>
      <c r="D284" s="3">
        <f t="shared" si="25"/>
        <v>0</v>
      </c>
      <c r="E284" s="113">
        <f t="shared" si="26"/>
        <v>0.01</v>
      </c>
      <c r="F284" s="3">
        <f t="shared" si="27"/>
        <v>0</v>
      </c>
      <c r="G284" s="1" t="str">
        <f t="shared" si="28"/>
        <v>bucando_ts</v>
      </c>
    </row>
    <row r="285" spans="1:7" ht="30" x14ac:dyDescent="0.25">
      <c r="A285" s="1">
        <v>276</v>
      </c>
      <c r="B285" s="113">
        <f t="shared" si="29"/>
        <v>13.75000000000006</v>
      </c>
      <c r="C285" s="3">
        <f t="shared" si="24"/>
        <v>0.01</v>
      </c>
      <c r="D285" s="3">
        <f t="shared" si="25"/>
        <v>0</v>
      </c>
      <c r="E285" s="113">
        <f t="shared" si="26"/>
        <v>0.01</v>
      </c>
      <c r="F285" s="3">
        <f t="shared" si="27"/>
        <v>0</v>
      </c>
      <c r="G285" s="1" t="str">
        <f t="shared" si="28"/>
        <v>bucando_ts</v>
      </c>
    </row>
    <row r="286" spans="1:7" ht="30" x14ac:dyDescent="0.25">
      <c r="A286" s="1">
        <v>277</v>
      </c>
      <c r="B286" s="113">
        <f t="shared" si="29"/>
        <v>13.800000000000061</v>
      </c>
      <c r="C286" s="3">
        <f t="shared" si="24"/>
        <v>0.01</v>
      </c>
      <c r="D286" s="3">
        <f t="shared" si="25"/>
        <v>0</v>
      </c>
      <c r="E286" s="113">
        <f t="shared" si="26"/>
        <v>0.01</v>
      </c>
      <c r="F286" s="3">
        <f t="shared" si="27"/>
        <v>0</v>
      </c>
      <c r="G286" s="1" t="str">
        <f t="shared" si="28"/>
        <v>bucando_ts</v>
      </c>
    </row>
    <row r="287" spans="1:7" ht="30" x14ac:dyDescent="0.25">
      <c r="A287" s="1">
        <v>278</v>
      </c>
      <c r="B287" s="113">
        <f t="shared" si="29"/>
        <v>13.850000000000062</v>
      </c>
      <c r="C287" s="3">
        <f t="shared" si="24"/>
        <v>0.01</v>
      </c>
      <c r="D287" s="3">
        <f t="shared" si="25"/>
        <v>0</v>
      </c>
      <c r="E287" s="113">
        <f t="shared" si="26"/>
        <v>0.01</v>
      </c>
      <c r="F287" s="3">
        <f t="shared" si="27"/>
        <v>0</v>
      </c>
      <c r="G287" s="1" t="str">
        <f t="shared" si="28"/>
        <v>bucando_ts</v>
      </c>
    </row>
    <row r="288" spans="1:7" ht="30" x14ac:dyDescent="0.25">
      <c r="A288" s="1">
        <v>279</v>
      </c>
      <c r="B288" s="113">
        <f t="shared" si="29"/>
        <v>13.900000000000063</v>
      </c>
      <c r="C288" s="3">
        <f t="shared" si="24"/>
        <v>0.01</v>
      </c>
      <c r="D288" s="3">
        <f t="shared" si="25"/>
        <v>0</v>
      </c>
      <c r="E288" s="113">
        <f t="shared" si="26"/>
        <v>0.01</v>
      </c>
      <c r="F288" s="3">
        <f t="shared" si="27"/>
        <v>0</v>
      </c>
      <c r="G288" s="1" t="str">
        <f t="shared" si="28"/>
        <v>bucando_ts</v>
      </c>
    </row>
    <row r="289" spans="1:7" ht="30" x14ac:dyDescent="0.25">
      <c r="A289" s="1">
        <v>280</v>
      </c>
      <c r="B289" s="113">
        <f t="shared" si="29"/>
        <v>13.950000000000063</v>
      </c>
      <c r="C289" s="3">
        <f t="shared" si="24"/>
        <v>0.01</v>
      </c>
      <c r="D289" s="3">
        <f t="shared" si="25"/>
        <v>0</v>
      </c>
      <c r="E289" s="113">
        <f t="shared" si="26"/>
        <v>0.01</v>
      </c>
      <c r="F289" s="3">
        <f t="shared" si="27"/>
        <v>0</v>
      </c>
      <c r="G289" s="1" t="str">
        <f t="shared" si="28"/>
        <v>bucando_ts</v>
      </c>
    </row>
    <row r="290" spans="1:7" ht="30" x14ac:dyDescent="0.25">
      <c r="A290" s="1">
        <v>281</v>
      </c>
      <c r="B290" s="113">
        <f t="shared" si="29"/>
        <v>14.000000000000064</v>
      </c>
      <c r="C290" s="3">
        <f t="shared" si="24"/>
        <v>0.01</v>
      </c>
      <c r="D290" s="3">
        <f t="shared" si="25"/>
        <v>0</v>
      </c>
      <c r="E290" s="113">
        <f t="shared" si="26"/>
        <v>0.01</v>
      </c>
      <c r="F290" s="3">
        <f t="shared" si="27"/>
        <v>0</v>
      </c>
      <c r="G290" s="1" t="str">
        <f t="shared" si="28"/>
        <v>bucando_ts</v>
      </c>
    </row>
    <row r="291" spans="1:7" ht="30" x14ac:dyDescent="0.25">
      <c r="A291" s="1">
        <v>282</v>
      </c>
      <c r="B291" s="113">
        <f t="shared" si="29"/>
        <v>14.050000000000065</v>
      </c>
      <c r="C291" s="3">
        <f t="shared" si="24"/>
        <v>0.01</v>
      </c>
      <c r="D291" s="3">
        <f t="shared" si="25"/>
        <v>0</v>
      </c>
      <c r="E291" s="113">
        <f t="shared" si="26"/>
        <v>0.01</v>
      </c>
      <c r="F291" s="3">
        <f t="shared" si="27"/>
        <v>0</v>
      </c>
      <c r="G291" s="1" t="str">
        <f t="shared" si="28"/>
        <v>bucando_ts</v>
      </c>
    </row>
    <row r="292" spans="1:7" ht="30" x14ac:dyDescent="0.25">
      <c r="A292" s="1">
        <v>283</v>
      </c>
      <c r="B292" s="113">
        <f t="shared" si="29"/>
        <v>14.100000000000065</v>
      </c>
      <c r="C292" s="3">
        <f t="shared" si="24"/>
        <v>0.01</v>
      </c>
      <c r="D292" s="3">
        <f t="shared" si="25"/>
        <v>0</v>
      </c>
      <c r="E292" s="113">
        <f t="shared" si="26"/>
        <v>0.01</v>
      </c>
      <c r="F292" s="3">
        <f t="shared" si="27"/>
        <v>0</v>
      </c>
      <c r="G292" s="1" t="str">
        <f t="shared" si="28"/>
        <v>bucando_ts</v>
      </c>
    </row>
    <row r="293" spans="1:7" ht="30" x14ac:dyDescent="0.25">
      <c r="A293" s="1">
        <v>284</v>
      </c>
      <c r="B293" s="113">
        <f t="shared" si="29"/>
        <v>14.150000000000066</v>
      </c>
      <c r="C293" s="3">
        <f t="shared" si="24"/>
        <v>0.01</v>
      </c>
      <c r="D293" s="3">
        <f t="shared" si="25"/>
        <v>0</v>
      </c>
      <c r="E293" s="113">
        <f t="shared" si="26"/>
        <v>0.01</v>
      </c>
      <c r="F293" s="3">
        <f t="shared" si="27"/>
        <v>0</v>
      </c>
      <c r="G293" s="1" t="str">
        <f t="shared" si="28"/>
        <v>bucando_ts</v>
      </c>
    </row>
    <row r="294" spans="1:7" ht="30" x14ac:dyDescent="0.25">
      <c r="A294" s="1">
        <v>285</v>
      </c>
      <c r="B294" s="113">
        <f t="shared" si="29"/>
        <v>14.200000000000067</v>
      </c>
      <c r="C294" s="3">
        <f t="shared" si="24"/>
        <v>0.01</v>
      </c>
      <c r="D294" s="3">
        <f t="shared" si="25"/>
        <v>0</v>
      </c>
      <c r="E294" s="113">
        <f t="shared" si="26"/>
        <v>0.01</v>
      </c>
      <c r="F294" s="3">
        <f t="shared" si="27"/>
        <v>0</v>
      </c>
      <c r="G294" s="1" t="str">
        <f t="shared" si="28"/>
        <v>bucando_ts</v>
      </c>
    </row>
    <row r="295" spans="1:7" ht="30" x14ac:dyDescent="0.25">
      <c r="A295" s="1">
        <v>286</v>
      </c>
      <c r="B295" s="113">
        <f t="shared" si="29"/>
        <v>14.250000000000068</v>
      </c>
      <c r="C295" s="3">
        <f t="shared" si="24"/>
        <v>0.01</v>
      </c>
      <c r="D295" s="3">
        <f t="shared" si="25"/>
        <v>0</v>
      </c>
      <c r="E295" s="113">
        <f t="shared" si="26"/>
        <v>0.01</v>
      </c>
      <c r="F295" s="3">
        <f t="shared" si="27"/>
        <v>0</v>
      </c>
      <c r="G295" s="1" t="str">
        <f t="shared" si="28"/>
        <v>bucando_ts</v>
      </c>
    </row>
    <row r="296" spans="1:7" ht="30" x14ac:dyDescent="0.25">
      <c r="A296" s="1">
        <v>287</v>
      </c>
      <c r="B296" s="113">
        <f t="shared" si="29"/>
        <v>14.300000000000068</v>
      </c>
      <c r="C296" s="3">
        <f t="shared" si="24"/>
        <v>0.01</v>
      </c>
      <c r="D296" s="3">
        <f t="shared" si="25"/>
        <v>0</v>
      </c>
      <c r="E296" s="113">
        <f t="shared" si="26"/>
        <v>0.01</v>
      </c>
      <c r="F296" s="3">
        <f t="shared" si="27"/>
        <v>0</v>
      </c>
      <c r="G296" s="1" t="str">
        <f t="shared" si="28"/>
        <v>bucando_ts</v>
      </c>
    </row>
    <row r="297" spans="1:7" ht="30" x14ac:dyDescent="0.25">
      <c r="A297" s="1">
        <v>288</v>
      </c>
      <c r="B297" s="113">
        <f t="shared" si="29"/>
        <v>14.350000000000069</v>
      </c>
      <c r="C297" s="3">
        <f t="shared" si="24"/>
        <v>0.01</v>
      </c>
      <c r="D297" s="3">
        <f t="shared" si="25"/>
        <v>0</v>
      </c>
      <c r="E297" s="113">
        <f t="shared" si="26"/>
        <v>0.01</v>
      </c>
      <c r="F297" s="3">
        <f t="shared" si="27"/>
        <v>0</v>
      </c>
      <c r="G297" s="1" t="str">
        <f t="shared" si="28"/>
        <v>bucando_ts</v>
      </c>
    </row>
    <row r="298" spans="1:7" ht="30" x14ac:dyDescent="0.25">
      <c r="A298" s="1">
        <v>289</v>
      </c>
      <c r="B298" s="113">
        <f t="shared" si="29"/>
        <v>14.40000000000007</v>
      </c>
      <c r="C298" s="3">
        <f t="shared" si="24"/>
        <v>0.01</v>
      </c>
      <c r="D298" s="3">
        <f t="shared" si="25"/>
        <v>0</v>
      </c>
      <c r="E298" s="113">
        <f t="shared" si="26"/>
        <v>0.01</v>
      </c>
      <c r="F298" s="3">
        <f t="shared" si="27"/>
        <v>0</v>
      </c>
      <c r="G298" s="1" t="str">
        <f t="shared" si="28"/>
        <v>bucando_ts</v>
      </c>
    </row>
    <row r="299" spans="1:7" ht="30" x14ac:dyDescent="0.25">
      <c r="A299" s="1">
        <v>290</v>
      </c>
      <c r="B299" s="113">
        <f t="shared" si="29"/>
        <v>14.45000000000007</v>
      </c>
      <c r="C299" s="3">
        <f t="shared" si="24"/>
        <v>0.01</v>
      </c>
      <c r="D299" s="3">
        <f t="shared" si="25"/>
        <v>0</v>
      </c>
      <c r="E299" s="113">
        <f t="shared" si="26"/>
        <v>0.01</v>
      </c>
      <c r="F299" s="3">
        <f t="shared" si="27"/>
        <v>0</v>
      </c>
      <c r="G299" s="1" t="str">
        <f t="shared" si="28"/>
        <v>bucando_ts</v>
      </c>
    </row>
    <row r="300" spans="1:7" ht="30" x14ac:dyDescent="0.25">
      <c r="A300" s="1">
        <v>291</v>
      </c>
      <c r="B300" s="113">
        <f t="shared" si="29"/>
        <v>14.500000000000071</v>
      </c>
      <c r="C300" s="3">
        <f t="shared" si="24"/>
        <v>0.01</v>
      </c>
      <c r="D300" s="3">
        <f t="shared" si="25"/>
        <v>0</v>
      </c>
      <c r="E300" s="113">
        <f t="shared" si="26"/>
        <v>0.01</v>
      </c>
      <c r="F300" s="3">
        <f t="shared" si="27"/>
        <v>0</v>
      </c>
      <c r="G300" s="1" t="str">
        <f t="shared" si="28"/>
        <v>bucando_ts</v>
      </c>
    </row>
    <row r="301" spans="1:7" ht="30" x14ac:dyDescent="0.25">
      <c r="A301" s="1">
        <v>292</v>
      </c>
      <c r="B301" s="113">
        <f t="shared" si="29"/>
        <v>14.550000000000072</v>
      </c>
      <c r="C301" s="3">
        <f t="shared" si="24"/>
        <v>0.01</v>
      </c>
      <c r="D301" s="3">
        <f t="shared" si="25"/>
        <v>0</v>
      </c>
      <c r="E301" s="113">
        <f t="shared" si="26"/>
        <v>0.01</v>
      </c>
      <c r="F301" s="3">
        <f t="shared" si="27"/>
        <v>0</v>
      </c>
      <c r="G301" s="1" t="str">
        <f t="shared" si="28"/>
        <v>bucando_ts</v>
      </c>
    </row>
    <row r="302" spans="1:7" ht="30" x14ac:dyDescent="0.25">
      <c r="A302" s="1">
        <v>293</v>
      </c>
      <c r="B302" s="113">
        <f t="shared" si="29"/>
        <v>14.600000000000072</v>
      </c>
      <c r="C302" s="3">
        <f t="shared" si="24"/>
        <v>0.01</v>
      </c>
      <c r="D302" s="3">
        <f t="shared" si="25"/>
        <v>0</v>
      </c>
      <c r="E302" s="113">
        <f t="shared" si="26"/>
        <v>0.01</v>
      </c>
      <c r="F302" s="3">
        <f t="shared" si="27"/>
        <v>0</v>
      </c>
      <c r="G302" s="1" t="str">
        <f t="shared" si="28"/>
        <v>bucando_ts</v>
      </c>
    </row>
    <row r="303" spans="1:7" ht="30" x14ac:dyDescent="0.25">
      <c r="A303" s="1">
        <v>294</v>
      </c>
      <c r="B303" s="113">
        <f t="shared" si="29"/>
        <v>14.650000000000073</v>
      </c>
      <c r="C303" s="3">
        <f t="shared" si="24"/>
        <v>0.01</v>
      </c>
      <c r="D303" s="3">
        <f t="shared" si="25"/>
        <v>0</v>
      </c>
      <c r="E303" s="113">
        <f t="shared" si="26"/>
        <v>0.01</v>
      </c>
      <c r="F303" s="3">
        <f t="shared" si="27"/>
        <v>0</v>
      </c>
      <c r="G303" s="1" t="str">
        <f t="shared" si="28"/>
        <v>bucando_ts</v>
      </c>
    </row>
    <row r="304" spans="1:7" ht="30" x14ac:dyDescent="0.25">
      <c r="A304" s="1">
        <v>295</v>
      </c>
      <c r="B304" s="113">
        <f t="shared" si="29"/>
        <v>14.700000000000074</v>
      </c>
      <c r="C304" s="3">
        <f t="shared" si="24"/>
        <v>0.01</v>
      </c>
      <c r="D304" s="3">
        <f t="shared" si="25"/>
        <v>0</v>
      </c>
      <c r="E304" s="113">
        <f t="shared" si="26"/>
        <v>0.01</v>
      </c>
      <c r="F304" s="3">
        <f t="shared" si="27"/>
        <v>0</v>
      </c>
      <c r="G304" s="1" t="str">
        <f t="shared" si="28"/>
        <v>bucando_ts</v>
      </c>
    </row>
    <row r="305" spans="1:7" ht="30" x14ac:dyDescent="0.25">
      <c r="A305" s="1">
        <v>296</v>
      </c>
      <c r="B305" s="113">
        <f t="shared" si="29"/>
        <v>14.750000000000075</v>
      </c>
      <c r="C305" s="3">
        <f t="shared" si="24"/>
        <v>0.01</v>
      </c>
      <c r="D305" s="3">
        <f t="shared" si="25"/>
        <v>0</v>
      </c>
      <c r="E305" s="113">
        <f t="shared" si="26"/>
        <v>0.01</v>
      </c>
      <c r="F305" s="3">
        <f t="shared" si="27"/>
        <v>0</v>
      </c>
      <c r="G305" s="1" t="str">
        <f t="shared" si="28"/>
        <v>bucando_ts</v>
      </c>
    </row>
    <row r="306" spans="1:7" ht="30" x14ac:dyDescent="0.25">
      <c r="A306" s="1">
        <v>297</v>
      </c>
      <c r="B306" s="113">
        <f t="shared" si="29"/>
        <v>14.800000000000075</v>
      </c>
      <c r="C306" s="3">
        <f t="shared" si="24"/>
        <v>0.01</v>
      </c>
      <c r="D306" s="3">
        <f t="shared" si="25"/>
        <v>0</v>
      </c>
      <c r="E306" s="113">
        <f t="shared" si="26"/>
        <v>0.01</v>
      </c>
      <c r="F306" s="3">
        <f t="shared" si="27"/>
        <v>0</v>
      </c>
      <c r="G306" s="1" t="str">
        <f t="shared" si="28"/>
        <v>bucando_ts</v>
      </c>
    </row>
    <row r="307" spans="1:7" ht="30" x14ac:dyDescent="0.25">
      <c r="A307" s="1">
        <v>298</v>
      </c>
      <c r="B307" s="113">
        <f t="shared" si="29"/>
        <v>14.850000000000076</v>
      </c>
      <c r="C307" s="3">
        <f t="shared" si="24"/>
        <v>0.01</v>
      </c>
      <c r="D307" s="3">
        <f t="shared" si="25"/>
        <v>0</v>
      </c>
      <c r="E307" s="113">
        <f t="shared" si="26"/>
        <v>0.01</v>
      </c>
      <c r="F307" s="3">
        <f t="shared" si="27"/>
        <v>0</v>
      </c>
      <c r="G307" s="1" t="str">
        <f t="shared" si="28"/>
        <v>bucando_ts</v>
      </c>
    </row>
    <row r="308" spans="1:7" ht="30" x14ac:dyDescent="0.25">
      <c r="A308" s="1">
        <v>299</v>
      </c>
      <c r="B308" s="113">
        <f t="shared" si="29"/>
        <v>14.900000000000077</v>
      </c>
      <c r="C308" s="3">
        <f t="shared" si="24"/>
        <v>0.01</v>
      </c>
      <c r="D308" s="3">
        <f t="shared" si="25"/>
        <v>0</v>
      </c>
      <c r="E308" s="113">
        <f t="shared" si="26"/>
        <v>0.01</v>
      </c>
      <c r="F308" s="3">
        <f t="shared" si="27"/>
        <v>0</v>
      </c>
      <c r="G308" s="1" t="str">
        <f t="shared" si="28"/>
        <v>bucando_ts</v>
      </c>
    </row>
    <row r="309" spans="1:7" ht="30" x14ac:dyDescent="0.25">
      <c r="A309" s="1">
        <v>300</v>
      </c>
      <c r="B309" s="113">
        <f t="shared" si="29"/>
        <v>14.950000000000077</v>
      </c>
      <c r="C309" s="3">
        <f t="shared" si="24"/>
        <v>0.01</v>
      </c>
      <c r="D309" s="3">
        <f t="shared" si="25"/>
        <v>0</v>
      </c>
      <c r="E309" s="113">
        <f t="shared" si="26"/>
        <v>0.01</v>
      </c>
      <c r="F309" s="3">
        <f t="shared" si="27"/>
        <v>0</v>
      </c>
      <c r="G309" s="1" t="str">
        <f t="shared" si="28"/>
        <v>bucando_ts</v>
      </c>
    </row>
    <row r="310" spans="1:7" ht="30" x14ac:dyDescent="0.25">
      <c r="A310" s="1">
        <v>301</v>
      </c>
      <c r="B310" s="113">
        <f t="shared" si="29"/>
        <v>15.000000000000078</v>
      </c>
      <c r="C310" s="3">
        <f t="shared" si="24"/>
        <v>0.01</v>
      </c>
      <c r="D310" s="3">
        <f t="shared" si="25"/>
        <v>0</v>
      </c>
      <c r="E310" s="113">
        <f t="shared" si="26"/>
        <v>0.01</v>
      </c>
      <c r="F310" s="3">
        <f t="shared" si="27"/>
        <v>0</v>
      </c>
      <c r="G310" s="1" t="str">
        <f t="shared" si="28"/>
        <v>bucando_ts</v>
      </c>
    </row>
    <row r="311" spans="1:7" ht="30" x14ac:dyDescent="0.25">
      <c r="A311" s="1">
        <v>302</v>
      </c>
      <c r="B311" s="113">
        <f t="shared" si="29"/>
        <v>15.050000000000079</v>
      </c>
      <c r="C311" s="3">
        <f t="shared" si="24"/>
        <v>0.01</v>
      </c>
      <c r="D311" s="3">
        <f t="shared" si="25"/>
        <v>0</v>
      </c>
      <c r="E311" s="113">
        <f t="shared" si="26"/>
        <v>0.01</v>
      </c>
      <c r="F311" s="3">
        <f t="shared" si="27"/>
        <v>0</v>
      </c>
      <c r="G311" s="1" t="str">
        <f t="shared" si="28"/>
        <v>bucando_ts</v>
      </c>
    </row>
    <row r="312" spans="1:7" ht="30" x14ac:dyDescent="0.25">
      <c r="A312" s="1">
        <v>303</v>
      </c>
      <c r="B312" s="113">
        <f t="shared" si="29"/>
        <v>15.10000000000008</v>
      </c>
      <c r="C312" s="3">
        <f t="shared" si="24"/>
        <v>0.01</v>
      </c>
      <c r="D312" s="3">
        <f t="shared" si="25"/>
        <v>0</v>
      </c>
      <c r="E312" s="113">
        <f t="shared" si="26"/>
        <v>0.01</v>
      </c>
      <c r="F312" s="3">
        <f t="shared" si="27"/>
        <v>0</v>
      </c>
      <c r="G312" s="1" t="str">
        <f t="shared" si="28"/>
        <v>bucando_ts</v>
      </c>
    </row>
    <row r="313" spans="1:7" ht="30" x14ac:dyDescent="0.25">
      <c r="A313" s="1">
        <v>304</v>
      </c>
      <c r="B313" s="113">
        <f t="shared" si="29"/>
        <v>15.15000000000008</v>
      </c>
      <c r="C313" s="3">
        <f t="shared" si="24"/>
        <v>0.01</v>
      </c>
      <c r="D313" s="3">
        <f t="shared" si="25"/>
        <v>0</v>
      </c>
      <c r="E313" s="113">
        <f t="shared" si="26"/>
        <v>0.01</v>
      </c>
      <c r="F313" s="3">
        <f t="shared" si="27"/>
        <v>0</v>
      </c>
      <c r="G313" s="1" t="str">
        <f t="shared" si="28"/>
        <v>bucando_ts</v>
      </c>
    </row>
    <row r="314" spans="1:7" ht="30" x14ac:dyDescent="0.25">
      <c r="A314" s="1">
        <v>305</v>
      </c>
      <c r="B314" s="113">
        <f t="shared" si="29"/>
        <v>15.200000000000081</v>
      </c>
      <c r="C314" s="3">
        <f t="shared" si="24"/>
        <v>0.01</v>
      </c>
      <c r="D314" s="3">
        <f t="shared" si="25"/>
        <v>0</v>
      </c>
      <c r="E314" s="113">
        <f t="shared" si="26"/>
        <v>0.01</v>
      </c>
      <c r="F314" s="3">
        <f t="shared" si="27"/>
        <v>0</v>
      </c>
      <c r="G314" s="1" t="str">
        <f t="shared" si="28"/>
        <v>bucando_ts</v>
      </c>
    </row>
    <row r="315" spans="1:7" ht="30" x14ac:dyDescent="0.25">
      <c r="A315" s="1">
        <v>306</v>
      </c>
      <c r="B315" s="113">
        <f t="shared" si="29"/>
        <v>15.250000000000082</v>
      </c>
      <c r="C315" s="3">
        <f t="shared" si="24"/>
        <v>0.01</v>
      </c>
      <c r="D315" s="3">
        <f t="shared" si="25"/>
        <v>0</v>
      </c>
      <c r="E315" s="113">
        <f t="shared" si="26"/>
        <v>0.01</v>
      </c>
      <c r="F315" s="3">
        <f t="shared" si="27"/>
        <v>0</v>
      </c>
      <c r="G315" s="1" t="str">
        <f t="shared" si="28"/>
        <v>bucando_ts</v>
      </c>
    </row>
    <row r="316" spans="1:7" ht="30" x14ac:dyDescent="0.25">
      <c r="A316" s="1">
        <v>307</v>
      </c>
      <c r="B316" s="113">
        <f t="shared" si="29"/>
        <v>15.300000000000082</v>
      </c>
      <c r="C316" s="3">
        <f t="shared" si="24"/>
        <v>0.01</v>
      </c>
      <c r="D316" s="3">
        <f t="shared" si="25"/>
        <v>0</v>
      </c>
      <c r="E316" s="113">
        <f t="shared" si="26"/>
        <v>0.01</v>
      </c>
      <c r="F316" s="3">
        <f t="shared" si="27"/>
        <v>0</v>
      </c>
      <c r="G316" s="1" t="str">
        <f t="shared" si="28"/>
        <v>bucando_ts</v>
      </c>
    </row>
    <row r="317" spans="1:7" ht="30" x14ac:dyDescent="0.25">
      <c r="A317" s="1">
        <v>308</v>
      </c>
      <c r="B317" s="113">
        <f t="shared" si="29"/>
        <v>15.350000000000083</v>
      </c>
      <c r="C317" s="3">
        <f t="shared" si="24"/>
        <v>0.01</v>
      </c>
      <c r="D317" s="3">
        <f t="shared" si="25"/>
        <v>0</v>
      </c>
      <c r="E317" s="113">
        <f t="shared" si="26"/>
        <v>0.01</v>
      </c>
      <c r="F317" s="3">
        <f t="shared" si="27"/>
        <v>0</v>
      </c>
      <c r="G317" s="1" t="str">
        <f t="shared" si="28"/>
        <v>bucando_ts</v>
      </c>
    </row>
    <row r="318" spans="1:7" ht="30" x14ac:dyDescent="0.25">
      <c r="A318" s="1">
        <v>309</v>
      </c>
      <c r="B318" s="113">
        <f t="shared" si="29"/>
        <v>15.400000000000084</v>
      </c>
      <c r="C318" s="3">
        <f t="shared" si="24"/>
        <v>0.01</v>
      </c>
      <c r="D318" s="3">
        <f t="shared" si="25"/>
        <v>0</v>
      </c>
      <c r="E318" s="113">
        <f t="shared" si="26"/>
        <v>0.01</v>
      </c>
      <c r="F318" s="3">
        <f t="shared" si="27"/>
        <v>0</v>
      </c>
      <c r="G318" s="1" t="str">
        <f t="shared" si="28"/>
        <v>bucando_ts</v>
      </c>
    </row>
    <row r="319" spans="1:7" ht="30" x14ac:dyDescent="0.25">
      <c r="A319" s="1">
        <v>310</v>
      </c>
      <c r="B319" s="113">
        <f t="shared" si="29"/>
        <v>15.450000000000085</v>
      </c>
      <c r="C319" s="3">
        <f t="shared" si="24"/>
        <v>0.01</v>
      </c>
      <c r="D319" s="3">
        <f t="shared" si="25"/>
        <v>0</v>
      </c>
      <c r="E319" s="113">
        <f t="shared" si="26"/>
        <v>0.01</v>
      </c>
      <c r="F319" s="3">
        <f t="shared" si="27"/>
        <v>0</v>
      </c>
      <c r="G319" s="1" t="str">
        <f t="shared" si="28"/>
        <v>bucando_ts</v>
      </c>
    </row>
    <row r="320" spans="1:7" ht="30" x14ac:dyDescent="0.25">
      <c r="A320" s="1">
        <v>311</v>
      </c>
      <c r="B320" s="113">
        <f t="shared" si="29"/>
        <v>15.500000000000085</v>
      </c>
      <c r="C320" s="3">
        <f t="shared" si="24"/>
        <v>0.01</v>
      </c>
      <c r="D320" s="3">
        <f t="shared" si="25"/>
        <v>0</v>
      </c>
      <c r="E320" s="113">
        <f t="shared" si="26"/>
        <v>0.01</v>
      </c>
      <c r="F320" s="3">
        <f t="shared" si="27"/>
        <v>0</v>
      </c>
      <c r="G320" s="1" t="str">
        <f t="shared" si="28"/>
        <v>bucando_ts</v>
      </c>
    </row>
    <row r="321" spans="1:7" ht="30" x14ac:dyDescent="0.25">
      <c r="A321" s="1">
        <v>312</v>
      </c>
      <c r="B321" s="113">
        <f t="shared" si="29"/>
        <v>15.550000000000086</v>
      </c>
      <c r="C321" s="3">
        <f t="shared" si="24"/>
        <v>0.01</v>
      </c>
      <c r="D321" s="3">
        <f t="shared" si="25"/>
        <v>0</v>
      </c>
      <c r="E321" s="113">
        <f t="shared" si="26"/>
        <v>0.01</v>
      </c>
      <c r="F321" s="3">
        <f t="shared" si="27"/>
        <v>0</v>
      </c>
      <c r="G321" s="1" t="str">
        <f t="shared" si="28"/>
        <v>bucando_ts</v>
      </c>
    </row>
    <row r="322" spans="1:7" ht="30" x14ac:dyDescent="0.25">
      <c r="A322" s="1">
        <v>313</v>
      </c>
      <c r="B322" s="113">
        <f t="shared" si="29"/>
        <v>15.600000000000087</v>
      </c>
      <c r="C322" s="3">
        <f t="shared" si="24"/>
        <v>0.01</v>
      </c>
      <c r="D322" s="3">
        <f t="shared" si="25"/>
        <v>0</v>
      </c>
      <c r="E322" s="113">
        <f t="shared" si="26"/>
        <v>0.01</v>
      </c>
      <c r="F322" s="3">
        <f t="shared" si="27"/>
        <v>0</v>
      </c>
      <c r="G322" s="1" t="str">
        <f t="shared" si="28"/>
        <v>bucando_ts</v>
      </c>
    </row>
    <row r="323" spans="1:7" ht="30" x14ac:dyDescent="0.25">
      <c r="A323" s="1">
        <v>314</v>
      </c>
      <c r="B323" s="113">
        <f t="shared" si="29"/>
        <v>15.650000000000087</v>
      </c>
      <c r="C323" s="3">
        <f t="shared" si="24"/>
        <v>0.01</v>
      </c>
      <c r="D323" s="3">
        <f t="shared" si="25"/>
        <v>0</v>
      </c>
      <c r="E323" s="113">
        <f t="shared" si="26"/>
        <v>0.01</v>
      </c>
      <c r="F323" s="3">
        <f t="shared" si="27"/>
        <v>0</v>
      </c>
      <c r="G323" s="1" t="str">
        <f t="shared" si="28"/>
        <v>bucando_ts</v>
      </c>
    </row>
    <row r="324" spans="1:7" ht="30" x14ac:dyDescent="0.25">
      <c r="A324" s="1">
        <v>315</v>
      </c>
      <c r="B324" s="113">
        <f t="shared" si="29"/>
        <v>15.700000000000088</v>
      </c>
      <c r="C324" s="3">
        <f t="shared" si="24"/>
        <v>0.01</v>
      </c>
      <c r="D324" s="3">
        <f t="shared" si="25"/>
        <v>0</v>
      </c>
      <c r="E324" s="113">
        <f t="shared" si="26"/>
        <v>0.01</v>
      </c>
      <c r="F324" s="3">
        <f t="shared" si="27"/>
        <v>0</v>
      </c>
      <c r="G324" s="1" t="str">
        <f t="shared" si="28"/>
        <v>bucando_ts</v>
      </c>
    </row>
    <row r="325" spans="1:7" ht="30" x14ac:dyDescent="0.25">
      <c r="A325" s="1">
        <v>316</v>
      </c>
      <c r="B325" s="113">
        <f t="shared" si="29"/>
        <v>15.750000000000089</v>
      </c>
      <c r="C325" s="3">
        <f t="shared" si="24"/>
        <v>0.01</v>
      </c>
      <c r="D325" s="3">
        <f t="shared" si="25"/>
        <v>0</v>
      </c>
      <c r="E325" s="113">
        <f t="shared" si="26"/>
        <v>0.01</v>
      </c>
      <c r="F325" s="3">
        <f t="shared" si="27"/>
        <v>0</v>
      </c>
      <c r="G325" s="1" t="str">
        <f t="shared" si="28"/>
        <v>bucando_ts</v>
      </c>
    </row>
    <row r="326" spans="1:7" ht="30" x14ac:dyDescent="0.25">
      <c r="A326" s="1">
        <v>317</v>
      </c>
      <c r="B326" s="113">
        <f t="shared" si="29"/>
        <v>15.80000000000009</v>
      </c>
      <c r="C326" s="3">
        <f t="shared" si="24"/>
        <v>0.01</v>
      </c>
      <c r="D326" s="3">
        <f t="shared" si="25"/>
        <v>0</v>
      </c>
      <c r="E326" s="113">
        <f t="shared" si="26"/>
        <v>0.01</v>
      </c>
      <c r="F326" s="3">
        <f t="shared" si="27"/>
        <v>0</v>
      </c>
      <c r="G326" s="1" t="str">
        <f t="shared" si="28"/>
        <v>bucando_ts</v>
      </c>
    </row>
    <row r="327" spans="1:7" ht="30" x14ac:dyDescent="0.25">
      <c r="A327" s="1">
        <v>318</v>
      </c>
      <c r="B327" s="113">
        <f t="shared" si="29"/>
        <v>15.85000000000009</v>
      </c>
      <c r="C327" s="3">
        <f t="shared" si="24"/>
        <v>0.01</v>
      </c>
      <c r="D327" s="3">
        <f t="shared" si="25"/>
        <v>0</v>
      </c>
      <c r="E327" s="113">
        <f t="shared" si="26"/>
        <v>0.01</v>
      </c>
      <c r="F327" s="3">
        <f t="shared" si="27"/>
        <v>0</v>
      </c>
      <c r="G327" s="1" t="str">
        <f t="shared" si="28"/>
        <v>bucando_ts</v>
      </c>
    </row>
    <row r="328" spans="1:7" ht="30" x14ac:dyDescent="0.25">
      <c r="A328" s="1">
        <v>319</v>
      </c>
      <c r="B328" s="113">
        <f t="shared" si="29"/>
        <v>15.900000000000091</v>
      </c>
      <c r="C328" s="3">
        <f t="shared" si="24"/>
        <v>0.01</v>
      </c>
      <c r="D328" s="3">
        <f t="shared" si="25"/>
        <v>0</v>
      </c>
      <c r="E328" s="113">
        <f t="shared" si="26"/>
        <v>0.01</v>
      </c>
      <c r="F328" s="3">
        <f t="shared" si="27"/>
        <v>0</v>
      </c>
      <c r="G328" s="1" t="str">
        <f t="shared" si="28"/>
        <v>bucando_ts</v>
      </c>
    </row>
    <row r="329" spans="1:7" ht="30" x14ac:dyDescent="0.25">
      <c r="A329" s="1">
        <v>320</v>
      </c>
      <c r="B329" s="113">
        <f t="shared" si="29"/>
        <v>15.950000000000092</v>
      </c>
      <c r="C329" s="3">
        <f t="shared" si="24"/>
        <v>0.01</v>
      </c>
      <c r="D329" s="3">
        <f t="shared" si="25"/>
        <v>0</v>
      </c>
      <c r="E329" s="113">
        <f t="shared" si="26"/>
        <v>0.01</v>
      </c>
      <c r="F329" s="3">
        <f t="shared" si="27"/>
        <v>0</v>
      </c>
      <c r="G329" s="1" t="str">
        <f t="shared" si="28"/>
        <v>bucando_ts</v>
      </c>
    </row>
    <row r="330" spans="1:7" ht="30" x14ac:dyDescent="0.25">
      <c r="A330" s="1">
        <v>321</v>
      </c>
      <c r="B330" s="113">
        <f t="shared" si="29"/>
        <v>16.000000000000092</v>
      </c>
      <c r="C330" s="3">
        <f t="shared" ref="C330:C393" si="30">ROUND($E$5*EXP($M$3*B330),$E$8)</f>
        <v>0.01</v>
      </c>
      <c r="D330" s="3">
        <f t="shared" ref="D330:D393" si="31">ROUND($F$5*EXP($N$3*B330),$E$8)</f>
        <v>0</v>
      </c>
      <c r="E330" s="113">
        <f t="shared" ref="E330:E393" si="32">C330+D330</f>
        <v>0.01</v>
      </c>
      <c r="F330" s="3">
        <f t="shared" ref="F330:F393" si="33">IF(E330&gt;$L$5,0,$L$5)</f>
        <v>0</v>
      </c>
      <c r="G330" s="1" t="str">
        <f t="shared" si="28"/>
        <v>bucando_ts</v>
      </c>
    </row>
    <row r="331" spans="1:7" ht="30" x14ac:dyDescent="0.25">
      <c r="A331" s="1">
        <v>322</v>
      </c>
      <c r="B331" s="113">
        <f t="shared" si="29"/>
        <v>16.050000000000093</v>
      </c>
      <c r="C331" s="3">
        <f t="shared" si="30"/>
        <v>0.01</v>
      </c>
      <c r="D331" s="3">
        <f t="shared" si="31"/>
        <v>0</v>
      </c>
      <c r="E331" s="113">
        <f t="shared" si="32"/>
        <v>0.01</v>
      </c>
      <c r="F331" s="3">
        <f t="shared" si="33"/>
        <v>0</v>
      </c>
      <c r="G331" s="1" t="str">
        <f t="shared" ref="G331:G394" si="34">IF(F331=$L$5,B331,"bucando_ts")</f>
        <v>bucando_ts</v>
      </c>
    </row>
    <row r="332" spans="1:7" ht="30" x14ac:dyDescent="0.25">
      <c r="A332" s="1">
        <v>323</v>
      </c>
      <c r="B332" s="113">
        <f t="shared" ref="B332:B395" si="35">B331+$B$8</f>
        <v>16.100000000000094</v>
      </c>
      <c r="C332" s="3">
        <f t="shared" si="30"/>
        <v>0.01</v>
      </c>
      <c r="D332" s="3">
        <f t="shared" si="31"/>
        <v>0</v>
      </c>
      <c r="E332" s="113">
        <f t="shared" si="32"/>
        <v>0.01</v>
      </c>
      <c r="F332" s="3">
        <f t="shared" si="33"/>
        <v>0</v>
      </c>
      <c r="G332" s="1" t="str">
        <f t="shared" si="34"/>
        <v>bucando_ts</v>
      </c>
    </row>
    <row r="333" spans="1:7" ht="30" x14ac:dyDescent="0.25">
      <c r="A333" s="1">
        <v>324</v>
      </c>
      <c r="B333" s="113">
        <f t="shared" si="35"/>
        <v>16.150000000000095</v>
      </c>
      <c r="C333" s="3">
        <f t="shared" si="30"/>
        <v>0.01</v>
      </c>
      <c r="D333" s="3">
        <f t="shared" si="31"/>
        <v>0</v>
      </c>
      <c r="E333" s="113">
        <f t="shared" si="32"/>
        <v>0.01</v>
      </c>
      <c r="F333" s="3">
        <f t="shared" si="33"/>
        <v>0</v>
      </c>
      <c r="G333" s="1" t="str">
        <f t="shared" si="34"/>
        <v>bucando_ts</v>
      </c>
    </row>
    <row r="334" spans="1:7" ht="30" x14ac:dyDescent="0.25">
      <c r="A334" s="1">
        <v>325</v>
      </c>
      <c r="B334" s="113">
        <f t="shared" si="35"/>
        <v>16.200000000000095</v>
      </c>
      <c r="C334" s="3">
        <f t="shared" si="30"/>
        <v>0.01</v>
      </c>
      <c r="D334" s="3">
        <f t="shared" si="31"/>
        <v>0</v>
      </c>
      <c r="E334" s="113">
        <f t="shared" si="32"/>
        <v>0.01</v>
      </c>
      <c r="F334" s="3">
        <f t="shared" si="33"/>
        <v>0</v>
      </c>
      <c r="G334" s="1" t="str">
        <f t="shared" si="34"/>
        <v>bucando_ts</v>
      </c>
    </row>
    <row r="335" spans="1:7" ht="30" x14ac:dyDescent="0.25">
      <c r="A335" s="1">
        <v>326</v>
      </c>
      <c r="B335" s="113">
        <f t="shared" si="35"/>
        <v>16.250000000000096</v>
      </c>
      <c r="C335" s="3">
        <f t="shared" si="30"/>
        <v>0.01</v>
      </c>
      <c r="D335" s="3">
        <f t="shared" si="31"/>
        <v>0</v>
      </c>
      <c r="E335" s="113">
        <f t="shared" si="32"/>
        <v>0.01</v>
      </c>
      <c r="F335" s="3">
        <f t="shared" si="33"/>
        <v>0</v>
      </c>
      <c r="G335" s="1" t="str">
        <f t="shared" si="34"/>
        <v>bucando_ts</v>
      </c>
    </row>
    <row r="336" spans="1:7" ht="30" x14ac:dyDescent="0.25">
      <c r="A336" s="1">
        <v>327</v>
      </c>
      <c r="B336" s="113">
        <f t="shared" si="35"/>
        <v>16.300000000000097</v>
      </c>
      <c r="C336" s="3">
        <f t="shared" si="30"/>
        <v>0.01</v>
      </c>
      <c r="D336" s="3">
        <f t="shared" si="31"/>
        <v>0</v>
      </c>
      <c r="E336" s="113">
        <f t="shared" si="32"/>
        <v>0.01</v>
      </c>
      <c r="F336" s="3">
        <f t="shared" si="33"/>
        <v>0</v>
      </c>
      <c r="G336" s="1" t="str">
        <f t="shared" si="34"/>
        <v>bucando_ts</v>
      </c>
    </row>
    <row r="337" spans="1:7" ht="30" x14ac:dyDescent="0.25">
      <c r="A337" s="1">
        <v>328</v>
      </c>
      <c r="B337" s="113">
        <f t="shared" si="35"/>
        <v>16.350000000000097</v>
      </c>
      <c r="C337" s="3">
        <f t="shared" si="30"/>
        <v>0.01</v>
      </c>
      <c r="D337" s="3">
        <f t="shared" si="31"/>
        <v>0</v>
      </c>
      <c r="E337" s="113">
        <f t="shared" si="32"/>
        <v>0.01</v>
      </c>
      <c r="F337" s="3">
        <f t="shared" si="33"/>
        <v>0</v>
      </c>
      <c r="G337" s="1" t="str">
        <f t="shared" si="34"/>
        <v>bucando_ts</v>
      </c>
    </row>
    <row r="338" spans="1:7" ht="30" x14ac:dyDescent="0.25">
      <c r="A338" s="1">
        <v>329</v>
      </c>
      <c r="B338" s="113">
        <f t="shared" si="35"/>
        <v>16.400000000000098</v>
      </c>
      <c r="C338" s="3">
        <f t="shared" si="30"/>
        <v>0.01</v>
      </c>
      <c r="D338" s="3">
        <f t="shared" si="31"/>
        <v>0</v>
      </c>
      <c r="E338" s="113">
        <f t="shared" si="32"/>
        <v>0.01</v>
      </c>
      <c r="F338" s="3">
        <f t="shared" si="33"/>
        <v>0</v>
      </c>
      <c r="G338" s="1" t="str">
        <f t="shared" si="34"/>
        <v>bucando_ts</v>
      </c>
    </row>
    <row r="339" spans="1:7" ht="30" x14ac:dyDescent="0.25">
      <c r="A339" s="1">
        <v>330</v>
      </c>
      <c r="B339" s="113">
        <f t="shared" si="35"/>
        <v>16.450000000000099</v>
      </c>
      <c r="C339" s="3">
        <f t="shared" si="30"/>
        <v>0.01</v>
      </c>
      <c r="D339" s="3">
        <f t="shared" si="31"/>
        <v>0</v>
      </c>
      <c r="E339" s="113">
        <f t="shared" si="32"/>
        <v>0.01</v>
      </c>
      <c r="F339" s="3">
        <f t="shared" si="33"/>
        <v>0</v>
      </c>
      <c r="G339" s="1" t="str">
        <f t="shared" si="34"/>
        <v>bucando_ts</v>
      </c>
    </row>
    <row r="340" spans="1:7" ht="30" x14ac:dyDescent="0.25">
      <c r="A340" s="1">
        <v>331</v>
      </c>
      <c r="B340" s="113">
        <f t="shared" si="35"/>
        <v>16.500000000000099</v>
      </c>
      <c r="C340" s="3">
        <f t="shared" si="30"/>
        <v>0.01</v>
      </c>
      <c r="D340" s="3">
        <f t="shared" si="31"/>
        <v>0</v>
      </c>
      <c r="E340" s="113">
        <f t="shared" si="32"/>
        <v>0.01</v>
      </c>
      <c r="F340" s="3">
        <f t="shared" si="33"/>
        <v>0</v>
      </c>
      <c r="G340" s="1" t="str">
        <f t="shared" si="34"/>
        <v>bucando_ts</v>
      </c>
    </row>
    <row r="341" spans="1:7" ht="30" x14ac:dyDescent="0.25">
      <c r="A341" s="1">
        <v>332</v>
      </c>
      <c r="B341" s="113">
        <f t="shared" si="35"/>
        <v>16.5500000000001</v>
      </c>
      <c r="C341" s="3">
        <f t="shared" si="30"/>
        <v>0.01</v>
      </c>
      <c r="D341" s="3">
        <f t="shared" si="31"/>
        <v>0</v>
      </c>
      <c r="E341" s="113">
        <f t="shared" si="32"/>
        <v>0.01</v>
      </c>
      <c r="F341" s="3">
        <f t="shared" si="33"/>
        <v>0</v>
      </c>
      <c r="G341" s="1" t="str">
        <f t="shared" si="34"/>
        <v>bucando_ts</v>
      </c>
    </row>
    <row r="342" spans="1:7" ht="30" x14ac:dyDescent="0.25">
      <c r="A342" s="1">
        <v>333</v>
      </c>
      <c r="B342" s="113">
        <f t="shared" si="35"/>
        <v>16.600000000000101</v>
      </c>
      <c r="C342" s="3">
        <f t="shared" si="30"/>
        <v>0.01</v>
      </c>
      <c r="D342" s="3">
        <f t="shared" si="31"/>
        <v>0</v>
      </c>
      <c r="E342" s="113">
        <f t="shared" si="32"/>
        <v>0.01</v>
      </c>
      <c r="F342" s="3">
        <f t="shared" si="33"/>
        <v>0</v>
      </c>
      <c r="G342" s="1" t="str">
        <f t="shared" si="34"/>
        <v>bucando_ts</v>
      </c>
    </row>
    <row r="343" spans="1:7" ht="30" x14ac:dyDescent="0.25">
      <c r="A343" s="1">
        <v>334</v>
      </c>
      <c r="B343" s="113">
        <f t="shared" si="35"/>
        <v>16.650000000000102</v>
      </c>
      <c r="C343" s="3">
        <f t="shared" si="30"/>
        <v>0.01</v>
      </c>
      <c r="D343" s="3">
        <f t="shared" si="31"/>
        <v>0</v>
      </c>
      <c r="E343" s="113">
        <f t="shared" si="32"/>
        <v>0.01</v>
      </c>
      <c r="F343" s="3">
        <f t="shared" si="33"/>
        <v>0</v>
      </c>
      <c r="G343" s="1" t="str">
        <f t="shared" si="34"/>
        <v>bucando_ts</v>
      </c>
    </row>
    <row r="344" spans="1:7" ht="30" x14ac:dyDescent="0.25">
      <c r="A344" s="1">
        <v>335</v>
      </c>
      <c r="B344" s="113">
        <f t="shared" si="35"/>
        <v>16.700000000000102</v>
      </c>
      <c r="C344" s="3">
        <f t="shared" si="30"/>
        <v>0.01</v>
      </c>
      <c r="D344" s="3">
        <f t="shared" si="31"/>
        <v>0</v>
      </c>
      <c r="E344" s="113">
        <f t="shared" si="32"/>
        <v>0.01</v>
      </c>
      <c r="F344" s="3">
        <f t="shared" si="33"/>
        <v>0</v>
      </c>
      <c r="G344" s="1" t="str">
        <f t="shared" si="34"/>
        <v>bucando_ts</v>
      </c>
    </row>
    <row r="345" spans="1:7" ht="30" x14ac:dyDescent="0.25">
      <c r="A345" s="1">
        <v>336</v>
      </c>
      <c r="B345" s="113">
        <f t="shared" si="35"/>
        <v>16.750000000000103</v>
      </c>
      <c r="C345" s="3">
        <f t="shared" si="30"/>
        <v>0.01</v>
      </c>
      <c r="D345" s="3">
        <f t="shared" si="31"/>
        <v>0</v>
      </c>
      <c r="E345" s="113">
        <f t="shared" si="32"/>
        <v>0.01</v>
      </c>
      <c r="F345" s="3">
        <f t="shared" si="33"/>
        <v>0</v>
      </c>
      <c r="G345" s="1" t="str">
        <f t="shared" si="34"/>
        <v>bucando_ts</v>
      </c>
    </row>
    <row r="346" spans="1:7" ht="30" x14ac:dyDescent="0.25">
      <c r="A346" s="1">
        <v>337</v>
      </c>
      <c r="B346" s="113">
        <f t="shared" si="35"/>
        <v>16.800000000000104</v>
      </c>
      <c r="C346" s="3">
        <f t="shared" si="30"/>
        <v>0.01</v>
      </c>
      <c r="D346" s="3">
        <f t="shared" si="31"/>
        <v>0</v>
      </c>
      <c r="E346" s="113">
        <f t="shared" si="32"/>
        <v>0.01</v>
      </c>
      <c r="F346" s="3">
        <f t="shared" si="33"/>
        <v>0</v>
      </c>
      <c r="G346" s="1" t="str">
        <f t="shared" si="34"/>
        <v>bucando_ts</v>
      </c>
    </row>
    <row r="347" spans="1:7" ht="30" x14ac:dyDescent="0.25">
      <c r="A347" s="1">
        <v>338</v>
      </c>
      <c r="B347" s="113">
        <f t="shared" si="35"/>
        <v>16.850000000000104</v>
      </c>
      <c r="C347" s="3">
        <f t="shared" si="30"/>
        <v>0.01</v>
      </c>
      <c r="D347" s="3">
        <f t="shared" si="31"/>
        <v>0</v>
      </c>
      <c r="E347" s="113">
        <f t="shared" si="32"/>
        <v>0.01</v>
      </c>
      <c r="F347" s="3">
        <f t="shared" si="33"/>
        <v>0</v>
      </c>
      <c r="G347" s="1" t="str">
        <f t="shared" si="34"/>
        <v>bucando_ts</v>
      </c>
    </row>
    <row r="348" spans="1:7" ht="30" x14ac:dyDescent="0.25">
      <c r="A348" s="1">
        <v>339</v>
      </c>
      <c r="B348" s="113">
        <f t="shared" si="35"/>
        <v>16.900000000000105</v>
      </c>
      <c r="C348" s="3">
        <f t="shared" si="30"/>
        <v>0.01</v>
      </c>
      <c r="D348" s="3">
        <f t="shared" si="31"/>
        <v>0</v>
      </c>
      <c r="E348" s="113">
        <f t="shared" si="32"/>
        <v>0.01</v>
      </c>
      <c r="F348" s="3">
        <f t="shared" si="33"/>
        <v>0</v>
      </c>
      <c r="G348" s="1" t="str">
        <f t="shared" si="34"/>
        <v>bucando_ts</v>
      </c>
    </row>
    <row r="349" spans="1:7" ht="30" x14ac:dyDescent="0.25">
      <c r="A349" s="1">
        <v>340</v>
      </c>
      <c r="B349" s="113">
        <f t="shared" si="35"/>
        <v>16.950000000000106</v>
      </c>
      <c r="C349" s="3">
        <f t="shared" si="30"/>
        <v>0.01</v>
      </c>
      <c r="D349" s="3">
        <f t="shared" si="31"/>
        <v>0</v>
      </c>
      <c r="E349" s="113">
        <f t="shared" si="32"/>
        <v>0.01</v>
      </c>
      <c r="F349" s="3">
        <f t="shared" si="33"/>
        <v>0</v>
      </c>
      <c r="G349" s="1" t="str">
        <f t="shared" si="34"/>
        <v>bucando_ts</v>
      </c>
    </row>
    <row r="350" spans="1:7" ht="30" x14ac:dyDescent="0.25">
      <c r="A350" s="1">
        <v>341</v>
      </c>
      <c r="B350" s="113">
        <f t="shared" si="35"/>
        <v>17.000000000000107</v>
      </c>
      <c r="C350" s="3">
        <f t="shared" si="30"/>
        <v>0.01</v>
      </c>
      <c r="D350" s="3">
        <f t="shared" si="31"/>
        <v>0</v>
      </c>
      <c r="E350" s="113">
        <f t="shared" si="32"/>
        <v>0.01</v>
      </c>
      <c r="F350" s="3">
        <f t="shared" si="33"/>
        <v>0</v>
      </c>
      <c r="G350" s="1" t="str">
        <f t="shared" si="34"/>
        <v>bucando_ts</v>
      </c>
    </row>
    <row r="351" spans="1:7" ht="30" x14ac:dyDescent="0.25">
      <c r="A351" s="1">
        <v>342</v>
      </c>
      <c r="B351" s="113">
        <f t="shared" si="35"/>
        <v>17.050000000000107</v>
      </c>
      <c r="C351" s="3">
        <f t="shared" si="30"/>
        <v>0.01</v>
      </c>
      <c r="D351" s="3">
        <f t="shared" si="31"/>
        <v>0</v>
      </c>
      <c r="E351" s="113">
        <f t="shared" si="32"/>
        <v>0.01</v>
      </c>
      <c r="F351" s="3">
        <f t="shared" si="33"/>
        <v>0</v>
      </c>
      <c r="G351" s="1" t="str">
        <f t="shared" si="34"/>
        <v>bucando_ts</v>
      </c>
    </row>
    <row r="352" spans="1:7" ht="30" x14ac:dyDescent="0.25">
      <c r="A352" s="1">
        <v>343</v>
      </c>
      <c r="B352" s="113">
        <f t="shared" si="35"/>
        <v>17.100000000000108</v>
      </c>
      <c r="C352" s="3">
        <f t="shared" si="30"/>
        <v>0.01</v>
      </c>
      <c r="D352" s="3">
        <f t="shared" si="31"/>
        <v>0</v>
      </c>
      <c r="E352" s="113">
        <f t="shared" si="32"/>
        <v>0.01</v>
      </c>
      <c r="F352" s="3">
        <f t="shared" si="33"/>
        <v>0</v>
      </c>
      <c r="G352" s="1" t="str">
        <f t="shared" si="34"/>
        <v>bucando_ts</v>
      </c>
    </row>
    <row r="353" spans="1:7" ht="30" x14ac:dyDescent="0.25">
      <c r="A353" s="1">
        <v>344</v>
      </c>
      <c r="B353" s="113">
        <f t="shared" si="35"/>
        <v>17.150000000000109</v>
      </c>
      <c r="C353" s="3">
        <f t="shared" si="30"/>
        <v>0.01</v>
      </c>
      <c r="D353" s="3">
        <f t="shared" si="31"/>
        <v>0</v>
      </c>
      <c r="E353" s="113">
        <f t="shared" si="32"/>
        <v>0.01</v>
      </c>
      <c r="F353" s="3">
        <f t="shared" si="33"/>
        <v>0</v>
      </c>
      <c r="G353" s="1" t="str">
        <f t="shared" si="34"/>
        <v>bucando_ts</v>
      </c>
    </row>
    <row r="354" spans="1:7" ht="30" x14ac:dyDescent="0.25">
      <c r="A354" s="1">
        <v>345</v>
      </c>
      <c r="B354" s="113">
        <f t="shared" si="35"/>
        <v>17.200000000000109</v>
      </c>
      <c r="C354" s="3">
        <f t="shared" si="30"/>
        <v>0.01</v>
      </c>
      <c r="D354" s="3">
        <f t="shared" si="31"/>
        <v>0</v>
      </c>
      <c r="E354" s="113">
        <f t="shared" si="32"/>
        <v>0.01</v>
      </c>
      <c r="F354" s="3">
        <f t="shared" si="33"/>
        <v>0</v>
      </c>
      <c r="G354" s="1" t="str">
        <f t="shared" si="34"/>
        <v>bucando_ts</v>
      </c>
    </row>
    <row r="355" spans="1:7" ht="30" x14ac:dyDescent="0.25">
      <c r="A355" s="1">
        <v>346</v>
      </c>
      <c r="B355" s="113">
        <f t="shared" si="35"/>
        <v>17.25000000000011</v>
      </c>
      <c r="C355" s="3">
        <f t="shared" si="30"/>
        <v>0.01</v>
      </c>
      <c r="D355" s="3">
        <f t="shared" si="31"/>
        <v>0</v>
      </c>
      <c r="E355" s="113">
        <f t="shared" si="32"/>
        <v>0.01</v>
      </c>
      <c r="F355" s="3">
        <f t="shared" si="33"/>
        <v>0</v>
      </c>
      <c r="G355" s="1" t="str">
        <f t="shared" si="34"/>
        <v>bucando_ts</v>
      </c>
    </row>
    <row r="356" spans="1:7" ht="30" x14ac:dyDescent="0.25">
      <c r="A356" s="1">
        <v>347</v>
      </c>
      <c r="B356" s="113">
        <f t="shared" si="35"/>
        <v>17.300000000000111</v>
      </c>
      <c r="C356" s="3">
        <f t="shared" si="30"/>
        <v>0.01</v>
      </c>
      <c r="D356" s="3">
        <f t="shared" si="31"/>
        <v>0</v>
      </c>
      <c r="E356" s="113">
        <f t="shared" si="32"/>
        <v>0.01</v>
      </c>
      <c r="F356" s="3">
        <f t="shared" si="33"/>
        <v>0</v>
      </c>
      <c r="G356" s="1" t="str">
        <f t="shared" si="34"/>
        <v>bucando_ts</v>
      </c>
    </row>
    <row r="357" spans="1:7" ht="30" x14ac:dyDescent="0.25">
      <c r="A357" s="1">
        <v>348</v>
      </c>
      <c r="B357" s="113">
        <f t="shared" si="35"/>
        <v>17.350000000000112</v>
      </c>
      <c r="C357" s="3">
        <f t="shared" si="30"/>
        <v>0.01</v>
      </c>
      <c r="D357" s="3">
        <f t="shared" si="31"/>
        <v>0</v>
      </c>
      <c r="E357" s="113">
        <f t="shared" si="32"/>
        <v>0.01</v>
      </c>
      <c r="F357" s="3">
        <f t="shared" si="33"/>
        <v>0</v>
      </c>
      <c r="G357" s="1" t="str">
        <f t="shared" si="34"/>
        <v>bucando_ts</v>
      </c>
    </row>
    <row r="358" spans="1:7" ht="30" x14ac:dyDescent="0.25">
      <c r="A358" s="1">
        <v>349</v>
      </c>
      <c r="B358" s="113">
        <f t="shared" si="35"/>
        <v>17.400000000000112</v>
      </c>
      <c r="C358" s="3">
        <f t="shared" si="30"/>
        <v>0.01</v>
      </c>
      <c r="D358" s="3">
        <f t="shared" si="31"/>
        <v>0</v>
      </c>
      <c r="E358" s="113">
        <f t="shared" si="32"/>
        <v>0.01</v>
      </c>
      <c r="F358" s="3">
        <f t="shared" si="33"/>
        <v>0</v>
      </c>
      <c r="G358" s="1" t="str">
        <f t="shared" si="34"/>
        <v>bucando_ts</v>
      </c>
    </row>
    <row r="359" spans="1:7" ht="30" x14ac:dyDescent="0.25">
      <c r="A359" s="1">
        <v>350</v>
      </c>
      <c r="B359" s="113">
        <f t="shared" si="35"/>
        <v>17.450000000000113</v>
      </c>
      <c r="C359" s="3">
        <f t="shared" si="30"/>
        <v>0.01</v>
      </c>
      <c r="D359" s="3">
        <f t="shared" si="31"/>
        <v>0</v>
      </c>
      <c r="E359" s="113">
        <f t="shared" si="32"/>
        <v>0.01</v>
      </c>
      <c r="F359" s="3">
        <f t="shared" si="33"/>
        <v>0</v>
      </c>
      <c r="G359" s="1" t="str">
        <f t="shared" si="34"/>
        <v>bucando_ts</v>
      </c>
    </row>
    <row r="360" spans="1:7" ht="30" x14ac:dyDescent="0.25">
      <c r="A360" s="1">
        <v>351</v>
      </c>
      <c r="B360" s="113">
        <f t="shared" si="35"/>
        <v>17.500000000000114</v>
      </c>
      <c r="C360" s="3">
        <f t="shared" si="30"/>
        <v>0.01</v>
      </c>
      <c r="D360" s="3">
        <f t="shared" si="31"/>
        <v>0</v>
      </c>
      <c r="E360" s="113">
        <f t="shared" si="32"/>
        <v>0.01</v>
      </c>
      <c r="F360" s="3">
        <f t="shared" si="33"/>
        <v>0</v>
      </c>
      <c r="G360" s="1" t="str">
        <f t="shared" si="34"/>
        <v>bucando_ts</v>
      </c>
    </row>
    <row r="361" spans="1:7" ht="30" x14ac:dyDescent="0.25">
      <c r="A361" s="1">
        <v>352</v>
      </c>
      <c r="B361" s="113">
        <f t="shared" si="35"/>
        <v>17.550000000000114</v>
      </c>
      <c r="C361" s="3">
        <f t="shared" si="30"/>
        <v>0.01</v>
      </c>
      <c r="D361" s="3">
        <f t="shared" si="31"/>
        <v>0</v>
      </c>
      <c r="E361" s="113">
        <f t="shared" si="32"/>
        <v>0.01</v>
      </c>
      <c r="F361" s="3">
        <f t="shared" si="33"/>
        <v>0</v>
      </c>
      <c r="G361" s="1" t="str">
        <f t="shared" si="34"/>
        <v>bucando_ts</v>
      </c>
    </row>
    <row r="362" spans="1:7" ht="30" x14ac:dyDescent="0.25">
      <c r="A362" s="1">
        <v>353</v>
      </c>
      <c r="B362" s="113">
        <f t="shared" si="35"/>
        <v>17.600000000000115</v>
      </c>
      <c r="C362" s="3">
        <f t="shared" si="30"/>
        <v>0.01</v>
      </c>
      <c r="D362" s="3">
        <f t="shared" si="31"/>
        <v>0</v>
      </c>
      <c r="E362" s="113">
        <f t="shared" si="32"/>
        <v>0.01</v>
      </c>
      <c r="F362" s="3">
        <f t="shared" si="33"/>
        <v>0</v>
      </c>
      <c r="G362" s="1" t="str">
        <f t="shared" si="34"/>
        <v>bucando_ts</v>
      </c>
    </row>
    <row r="363" spans="1:7" ht="30" x14ac:dyDescent="0.25">
      <c r="A363" s="1">
        <v>354</v>
      </c>
      <c r="B363" s="113">
        <f t="shared" si="35"/>
        <v>17.650000000000116</v>
      </c>
      <c r="C363" s="3">
        <f t="shared" si="30"/>
        <v>0.01</v>
      </c>
      <c r="D363" s="3">
        <f t="shared" si="31"/>
        <v>0</v>
      </c>
      <c r="E363" s="113">
        <f t="shared" si="32"/>
        <v>0.01</v>
      </c>
      <c r="F363" s="3">
        <f t="shared" si="33"/>
        <v>0</v>
      </c>
      <c r="G363" s="1" t="str">
        <f t="shared" si="34"/>
        <v>bucando_ts</v>
      </c>
    </row>
    <row r="364" spans="1:7" ht="30" x14ac:dyDescent="0.25">
      <c r="A364" s="1">
        <v>355</v>
      </c>
      <c r="B364" s="113">
        <f t="shared" si="35"/>
        <v>17.700000000000117</v>
      </c>
      <c r="C364" s="3">
        <f t="shared" si="30"/>
        <v>0.01</v>
      </c>
      <c r="D364" s="3">
        <f t="shared" si="31"/>
        <v>0</v>
      </c>
      <c r="E364" s="113">
        <f t="shared" si="32"/>
        <v>0.01</v>
      </c>
      <c r="F364" s="3">
        <f t="shared" si="33"/>
        <v>0</v>
      </c>
      <c r="G364" s="1" t="str">
        <f t="shared" si="34"/>
        <v>bucando_ts</v>
      </c>
    </row>
    <row r="365" spans="1:7" ht="30" x14ac:dyDescent="0.25">
      <c r="A365" s="1">
        <v>356</v>
      </c>
      <c r="B365" s="113">
        <f t="shared" si="35"/>
        <v>17.750000000000117</v>
      </c>
      <c r="C365" s="3">
        <f t="shared" si="30"/>
        <v>0.01</v>
      </c>
      <c r="D365" s="3">
        <f t="shared" si="31"/>
        <v>0</v>
      </c>
      <c r="E365" s="113">
        <f t="shared" si="32"/>
        <v>0.01</v>
      </c>
      <c r="F365" s="3">
        <f t="shared" si="33"/>
        <v>0</v>
      </c>
      <c r="G365" s="1" t="str">
        <f t="shared" si="34"/>
        <v>bucando_ts</v>
      </c>
    </row>
    <row r="366" spans="1:7" ht="30" x14ac:dyDescent="0.25">
      <c r="A366" s="1">
        <v>357</v>
      </c>
      <c r="B366" s="113">
        <f t="shared" si="35"/>
        <v>17.800000000000118</v>
      </c>
      <c r="C366" s="3">
        <f t="shared" si="30"/>
        <v>0.01</v>
      </c>
      <c r="D366" s="3">
        <f t="shared" si="31"/>
        <v>0</v>
      </c>
      <c r="E366" s="113">
        <f t="shared" si="32"/>
        <v>0.01</v>
      </c>
      <c r="F366" s="3">
        <f t="shared" si="33"/>
        <v>0</v>
      </c>
      <c r="G366" s="1" t="str">
        <f t="shared" si="34"/>
        <v>bucando_ts</v>
      </c>
    </row>
    <row r="367" spans="1:7" ht="30" x14ac:dyDescent="0.25">
      <c r="A367" s="1">
        <v>358</v>
      </c>
      <c r="B367" s="113">
        <f t="shared" si="35"/>
        <v>17.850000000000119</v>
      </c>
      <c r="C367" s="3">
        <f t="shared" si="30"/>
        <v>0.01</v>
      </c>
      <c r="D367" s="3">
        <f t="shared" si="31"/>
        <v>0</v>
      </c>
      <c r="E367" s="113">
        <f t="shared" si="32"/>
        <v>0.01</v>
      </c>
      <c r="F367" s="3">
        <f t="shared" si="33"/>
        <v>0</v>
      </c>
      <c r="G367" s="1" t="str">
        <f t="shared" si="34"/>
        <v>bucando_ts</v>
      </c>
    </row>
    <row r="368" spans="1:7" ht="30" x14ac:dyDescent="0.25">
      <c r="A368" s="1">
        <v>359</v>
      </c>
      <c r="B368" s="113">
        <f t="shared" si="35"/>
        <v>17.900000000000119</v>
      </c>
      <c r="C368" s="3">
        <f t="shared" si="30"/>
        <v>0.01</v>
      </c>
      <c r="D368" s="3">
        <f t="shared" si="31"/>
        <v>0</v>
      </c>
      <c r="E368" s="113">
        <f t="shared" si="32"/>
        <v>0.01</v>
      </c>
      <c r="F368" s="3">
        <f t="shared" si="33"/>
        <v>0</v>
      </c>
      <c r="G368" s="1" t="str">
        <f t="shared" si="34"/>
        <v>bucando_ts</v>
      </c>
    </row>
    <row r="369" spans="1:7" ht="30" x14ac:dyDescent="0.25">
      <c r="A369" s="1">
        <v>360</v>
      </c>
      <c r="B369" s="113">
        <f t="shared" si="35"/>
        <v>17.95000000000012</v>
      </c>
      <c r="C369" s="3">
        <f t="shared" si="30"/>
        <v>0.01</v>
      </c>
      <c r="D369" s="3">
        <f t="shared" si="31"/>
        <v>0</v>
      </c>
      <c r="E369" s="113">
        <f t="shared" si="32"/>
        <v>0.01</v>
      </c>
      <c r="F369" s="3">
        <f t="shared" si="33"/>
        <v>0</v>
      </c>
      <c r="G369" s="1" t="str">
        <f t="shared" si="34"/>
        <v>bucando_ts</v>
      </c>
    </row>
    <row r="370" spans="1:7" ht="30" x14ac:dyDescent="0.25">
      <c r="A370" s="1">
        <v>361</v>
      </c>
      <c r="B370" s="113">
        <f t="shared" si="35"/>
        <v>18.000000000000121</v>
      </c>
      <c r="C370" s="3">
        <f t="shared" si="30"/>
        <v>0.01</v>
      </c>
      <c r="D370" s="3">
        <f t="shared" si="31"/>
        <v>0</v>
      </c>
      <c r="E370" s="113">
        <f t="shared" si="32"/>
        <v>0.01</v>
      </c>
      <c r="F370" s="3">
        <f t="shared" si="33"/>
        <v>0</v>
      </c>
      <c r="G370" s="1" t="str">
        <f t="shared" si="34"/>
        <v>bucando_ts</v>
      </c>
    </row>
    <row r="371" spans="1:7" ht="30" x14ac:dyDescent="0.25">
      <c r="A371" s="1">
        <v>362</v>
      </c>
      <c r="B371" s="113">
        <f t="shared" si="35"/>
        <v>18.050000000000122</v>
      </c>
      <c r="C371" s="3">
        <f t="shared" si="30"/>
        <v>0.01</v>
      </c>
      <c r="D371" s="3">
        <f t="shared" si="31"/>
        <v>0</v>
      </c>
      <c r="E371" s="113">
        <f t="shared" si="32"/>
        <v>0.01</v>
      </c>
      <c r="F371" s="3">
        <f t="shared" si="33"/>
        <v>0</v>
      </c>
      <c r="G371" s="1" t="str">
        <f t="shared" si="34"/>
        <v>bucando_ts</v>
      </c>
    </row>
    <row r="372" spans="1:7" ht="30" x14ac:dyDescent="0.25">
      <c r="A372" s="1">
        <v>363</v>
      </c>
      <c r="B372" s="113">
        <f t="shared" si="35"/>
        <v>18.100000000000122</v>
      </c>
      <c r="C372" s="3">
        <f t="shared" si="30"/>
        <v>0.01</v>
      </c>
      <c r="D372" s="3">
        <f t="shared" si="31"/>
        <v>0</v>
      </c>
      <c r="E372" s="113">
        <f t="shared" si="32"/>
        <v>0.01</v>
      </c>
      <c r="F372" s="3">
        <f t="shared" si="33"/>
        <v>0</v>
      </c>
      <c r="G372" s="1" t="str">
        <f t="shared" si="34"/>
        <v>bucando_ts</v>
      </c>
    </row>
    <row r="373" spans="1:7" ht="30" x14ac:dyDescent="0.25">
      <c r="A373" s="1">
        <v>364</v>
      </c>
      <c r="B373" s="113">
        <f t="shared" si="35"/>
        <v>18.150000000000123</v>
      </c>
      <c r="C373" s="3">
        <f t="shared" si="30"/>
        <v>0.01</v>
      </c>
      <c r="D373" s="3">
        <f t="shared" si="31"/>
        <v>0</v>
      </c>
      <c r="E373" s="113">
        <f t="shared" si="32"/>
        <v>0.01</v>
      </c>
      <c r="F373" s="3">
        <f t="shared" si="33"/>
        <v>0</v>
      </c>
      <c r="G373" s="1" t="str">
        <f t="shared" si="34"/>
        <v>bucando_ts</v>
      </c>
    </row>
    <row r="374" spans="1:7" ht="30" x14ac:dyDescent="0.25">
      <c r="A374" s="1">
        <v>365</v>
      </c>
      <c r="B374" s="113">
        <f t="shared" si="35"/>
        <v>18.200000000000124</v>
      </c>
      <c r="C374" s="3">
        <f t="shared" si="30"/>
        <v>0.01</v>
      </c>
      <c r="D374" s="3">
        <f t="shared" si="31"/>
        <v>0</v>
      </c>
      <c r="E374" s="113">
        <f t="shared" si="32"/>
        <v>0.01</v>
      </c>
      <c r="F374" s="3">
        <f t="shared" si="33"/>
        <v>0</v>
      </c>
      <c r="G374" s="1" t="str">
        <f t="shared" si="34"/>
        <v>bucando_ts</v>
      </c>
    </row>
    <row r="375" spans="1:7" ht="30" x14ac:dyDescent="0.25">
      <c r="A375" s="1">
        <v>366</v>
      </c>
      <c r="B375" s="113">
        <f t="shared" si="35"/>
        <v>18.250000000000124</v>
      </c>
      <c r="C375" s="3">
        <f t="shared" si="30"/>
        <v>0.01</v>
      </c>
      <c r="D375" s="3">
        <f t="shared" si="31"/>
        <v>0</v>
      </c>
      <c r="E375" s="113">
        <f t="shared" si="32"/>
        <v>0.01</v>
      </c>
      <c r="F375" s="3">
        <f t="shared" si="33"/>
        <v>0</v>
      </c>
      <c r="G375" s="1" t="str">
        <f t="shared" si="34"/>
        <v>bucando_ts</v>
      </c>
    </row>
    <row r="376" spans="1:7" ht="30" x14ac:dyDescent="0.25">
      <c r="A376" s="1">
        <v>367</v>
      </c>
      <c r="B376" s="113">
        <f t="shared" si="35"/>
        <v>18.300000000000125</v>
      </c>
      <c r="C376" s="3">
        <f t="shared" si="30"/>
        <v>0.01</v>
      </c>
      <c r="D376" s="3">
        <f t="shared" si="31"/>
        <v>0</v>
      </c>
      <c r="E376" s="113">
        <f t="shared" si="32"/>
        <v>0.01</v>
      </c>
      <c r="F376" s="3">
        <f t="shared" si="33"/>
        <v>0</v>
      </c>
      <c r="G376" s="1" t="str">
        <f t="shared" si="34"/>
        <v>bucando_ts</v>
      </c>
    </row>
    <row r="377" spans="1:7" ht="30" x14ac:dyDescent="0.25">
      <c r="A377" s="1">
        <v>368</v>
      </c>
      <c r="B377" s="113">
        <f t="shared" si="35"/>
        <v>18.350000000000126</v>
      </c>
      <c r="C377" s="3">
        <f t="shared" si="30"/>
        <v>0.01</v>
      </c>
      <c r="D377" s="3">
        <f t="shared" si="31"/>
        <v>0</v>
      </c>
      <c r="E377" s="113">
        <f t="shared" si="32"/>
        <v>0.01</v>
      </c>
      <c r="F377" s="3">
        <f t="shared" si="33"/>
        <v>0</v>
      </c>
      <c r="G377" s="1" t="str">
        <f t="shared" si="34"/>
        <v>bucando_ts</v>
      </c>
    </row>
    <row r="378" spans="1:7" ht="30" x14ac:dyDescent="0.25">
      <c r="A378" s="1">
        <v>369</v>
      </c>
      <c r="B378" s="113">
        <f t="shared" si="35"/>
        <v>18.400000000000126</v>
      </c>
      <c r="C378" s="3">
        <f t="shared" si="30"/>
        <v>0.01</v>
      </c>
      <c r="D378" s="3">
        <f t="shared" si="31"/>
        <v>0</v>
      </c>
      <c r="E378" s="113">
        <f t="shared" si="32"/>
        <v>0.01</v>
      </c>
      <c r="F378" s="3">
        <f t="shared" si="33"/>
        <v>0</v>
      </c>
      <c r="G378" s="1" t="str">
        <f t="shared" si="34"/>
        <v>bucando_ts</v>
      </c>
    </row>
    <row r="379" spans="1:7" ht="30" x14ac:dyDescent="0.25">
      <c r="A379" s="1">
        <v>370</v>
      </c>
      <c r="B379" s="113">
        <f t="shared" si="35"/>
        <v>18.450000000000127</v>
      </c>
      <c r="C379" s="3">
        <f t="shared" si="30"/>
        <v>0.01</v>
      </c>
      <c r="D379" s="3">
        <f t="shared" si="31"/>
        <v>0</v>
      </c>
      <c r="E379" s="113">
        <f t="shared" si="32"/>
        <v>0.01</v>
      </c>
      <c r="F379" s="3">
        <f t="shared" si="33"/>
        <v>0</v>
      </c>
      <c r="G379" s="1" t="str">
        <f t="shared" si="34"/>
        <v>bucando_ts</v>
      </c>
    </row>
    <row r="380" spans="1:7" ht="30" x14ac:dyDescent="0.25">
      <c r="A380" s="1">
        <v>371</v>
      </c>
      <c r="B380" s="113">
        <f t="shared" si="35"/>
        <v>18.500000000000128</v>
      </c>
      <c r="C380" s="3">
        <f t="shared" si="30"/>
        <v>0.01</v>
      </c>
      <c r="D380" s="3">
        <f t="shared" si="31"/>
        <v>0</v>
      </c>
      <c r="E380" s="113">
        <f t="shared" si="32"/>
        <v>0.01</v>
      </c>
      <c r="F380" s="3">
        <f t="shared" si="33"/>
        <v>0</v>
      </c>
      <c r="G380" s="1" t="str">
        <f t="shared" si="34"/>
        <v>bucando_ts</v>
      </c>
    </row>
    <row r="381" spans="1:7" ht="30" x14ac:dyDescent="0.25">
      <c r="A381" s="1">
        <v>372</v>
      </c>
      <c r="B381" s="113">
        <f t="shared" si="35"/>
        <v>18.550000000000129</v>
      </c>
      <c r="C381" s="3">
        <f t="shared" si="30"/>
        <v>0.01</v>
      </c>
      <c r="D381" s="3">
        <f t="shared" si="31"/>
        <v>0</v>
      </c>
      <c r="E381" s="113">
        <f t="shared" si="32"/>
        <v>0.01</v>
      </c>
      <c r="F381" s="3">
        <f t="shared" si="33"/>
        <v>0</v>
      </c>
      <c r="G381" s="1" t="str">
        <f t="shared" si="34"/>
        <v>bucando_ts</v>
      </c>
    </row>
    <row r="382" spans="1:7" ht="30" x14ac:dyDescent="0.25">
      <c r="A382" s="1">
        <v>373</v>
      </c>
      <c r="B382" s="113">
        <f t="shared" si="35"/>
        <v>18.600000000000129</v>
      </c>
      <c r="C382" s="3">
        <f t="shared" si="30"/>
        <v>0.01</v>
      </c>
      <c r="D382" s="3">
        <f t="shared" si="31"/>
        <v>0</v>
      </c>
      <c r="E382" s="113">
        <f t="shared" si="32"/>
        <v>0.01</v>
      </c>
      <c r="F382" s="3">
        <f t="shared" si="33"/>
        <v>0</v>
      </c>
      <c r="G382" s="1" t="str">
        <f t="shared" si="34"/>
        <v>bucando_ts</v>
      </c>
    </row>
    <row r="383" spans="1:7" ht="30" x14ac:dyDescent="0.25">
      <c r="A383" s="1">
        <v>374</v>
      </c>
      <c r="B383" s="113">
        <f t="shared" si="35"/>
        <v>18.65000000000013</v>
      </c>
      <c r="C383" s="3">
        <f t="shared" si="30"/>
        <v>0.01</v>
      </c>
      <c r="D383" s="3">
        <f t="shared" si="31"/>
        <v>0</v>
      </c>
      <c r="E383" s="113">
        <f t="shared" si="32"/>
        <v>0.01</v>
      </c>
      <c r="F383" s="3">
        <f t="shared" si="33"/>
        <v>0</v>
      </c>
      <c r="G383" s="1" t="str">
        <f t="shared" si="34"/>
        <v>bucando_ts</v>
      </c>
    </row>
    <row r="384" spans="1:7" ht="30" x14ac:dyDescent="0.25">
      <c r="A384" s="1">
        <v>375</v>
      </c>
      <c r="B384" s="113">
        <f t="shared" si="35"/>
        <v>18.700000000000131</v>
      </c>
      <c r="C384" s="3">
        <f t="shared" si="30"/>
        <v>0.01</v>
      </c>
      <c r="D384" s="3">
        <f t="shared" si="31"/>
        <v>0</v>
      </c>
      <c r="E384" s="113">
        <f t="shared" si="32"/>
        <v>0.01</v>
      </c>
      <c r="F384" s="3">
        <f t="shared" si="33"/>
        <v>0</v>
      </c>
      <c r="G384" s="1" t="str">
        <f t="shared" si="34"/>
        <v>bucando_ts</v>
      </c>
    </row>
    <row r="385" spans="1:7" ht="30" x14ac:dyDescent="0.25">
      <c r="A385" s="1">
        <v>376</v>
      </c>
      <c r="B385" s="113">
        <f t="shared" si="35"/>
        <v>18.750000000000131</v>
      </c>
      <c r="C385" s="3">
        <f t="shared" si="30"/>
        <v>0.01</v>
      </c>
      <c r="D385" s="3">
        <f t="shared" si="31"/>
        <v>0</v>
      </c>
      <c r="E385" s="113">
        <f t="shared" si="32"/>
        <v>0.01</v>
      </c>
      <c r="F385" s="3">
        <f t="shared" si="33"/>
        <v>0</v>
      </c>
      <c r="G385" s="1" t="str">
        <f t="shared" si="34"/>
        <v>bucando_ts</v>
      </c>
    </row>
    <row r="386" spans="1:7" ht="30" x14ac:dyDescent="0.25">
      <c r="A386" s="1">
        <v>377</v>
      </c>
      <c r="B386" s="113">
        <f t="shared" si="35"/>
        <v>18.800000000000132</v>
      </c>
      <c r="C386" s="3">
        <f t="shared" si="30"/>
        <v>0.01</v>
      </c>
      <c r="D386" s="3">
        <f t="shared" si="31"/>
        <v>0</v>
      </c>
      <c r="E386" s="113">
        <f t="shared" si="32"/>
        <v>0.01</v>
      </c>
      <c r="F386" s="3">
        <f t="shared" si="33"/>
        <v>0</v>
      </c>
      <c r="G386" s="1" t="str">
        <f t="shared" si="34"/>
        <v>bucando_ts</v>
      </c>
    </row>
    <row r="387" spans="1:7" ht="30" x14ac:dyDescent="0.25">
      <c r="A387" s="1">
        <v>378</v>
      </c>
      <c r="B387" s="113">
        <f t="shared" si="35"/>
        <v>18.850000000000133</v>
      </c>
      <c r="C387" s="3">
        <f t="shared" si="30"/>
        <v>0.01</v>
      </c>
      <c r="D387" s="3">
        <f t="shared" si="31"/>
        <v>0</v>
      </c>
      <c r="E387" s="113">
        <f t="shared" si="32"/>
        <v>0.01</v>
      </c>
      <c r="F387" s="3">
        <f t="shared" si="33"/>
        <v>0</v>
      </c>
      <c r="G387" s="1" t="str">
        <f t="shared" si="34"/>
        <v>bucando_ts</v>
      </c>
    </row>
    <row r="388" spans="1:7" ht="30" x14ac:dyDescent="0.25">
      <c r="A388" s="1">
        <v>379</v>
      </c>
      <c r="B388" s="113">
        <f t="shared" si="35"/>
        <v>18.900000000000134</v>
      </c>
      <c r="C388" s="3">
        <f t="shared" si="30"/>
        <v>0.01</v>
      </c>
      <c r="D388" s="3">
        <f t="shared" si="31"/>
        <v>0</v>
      </c>
      <c r="E388" s="113">
        <f t="shared" si="32"/>
        <v>0.01</v>
      </c>
      <c r="F388" s="3">
        <f t="shared" si="33"/>
        <v>0</v>
      </c>
      <c r="G388" s="1" t="str">
        <f t="shared" si="34"/>
        <v>bucando_ts</v>
      </c>
    </row>
    <row r="389" spans="1:7" ht="30" x14ac:dyDescent="0.25">
      <c r="A389" s="1">
        <v>380</v>
      </c>
      <c r="B389" s="113">
        <f t="shared" si="35"/>
        <v>18.950000000000134</v>
      </c>
      <c r="C389" s="3">
        <f t="shared" si="30"/>
        <v>0.01</v>
      </c>
      <c r="D389" s="3">
        <f t="shared" si="31"/>
        <v>0</v>
      </c>
      <c r="E389" s="113">
        <f t="shared" si="32"/>
        <v>0.01</v>
      </c>
      <c r="F389" s="3">
        <f t="shared" si="33"/>
        <v>0</v>
      </c>
      <c r="G389" s="1" t="str">
        <f t="shared" si="34"/>
        <v>bucando_ts</v>
      </c>
    </row>
    <row r="390" spans="1:7" ht="30" x14ac:dyDescent="0.25">
      <c r="A390" s="1">
        <v>381</v>
      </c>
      <c r="B390" s="113">
        <f t="shared" si="35"/>
        <v>19.000000000000135</v>
      </c>
      <c r="C390" s="3">
        <f t="shared" si="30"/>
        <v>0.01</v>
      </c>
      <c r="D390" s="3">
        <f t="shared" si="31"/>
        <v>0</v>
      </c>
      <c r="E390" s="113">
        <f t="shared" si="32"/>
        <v>0.01</v>
      </c>
      <c r="F390" s="3">
        <f t="shared" si="33"/>
        <v>0</v>
      </c>
      <c r="G390" s="1" t="str">
        <f t="shared" si="34"/>
        <v>bucando_ts</v>
      </c>
    </row>
    <row r="391" spans="1:7" ht="30" x14ac:dyDescent="0.25">
      <c r="A391" s="1">
        <v>382</v>
      </c>
      <c r="B391" s="113">
        <f t="shared" si="35"/>
        <v>19.050000000000136</v>
      </c>
      <c r="C391" s="3">
        <f t="shared" si="30"/>
        <v>0.01</v>
      </c>
      <c r="D391" s="3">
        <f t="shared" si="31"/>
        <v>0</v>
      </c>
      <c r="E391" s="113">
        <f t="shared" si="32"/>
        <v>0.01</v>
      </c>
      <c r="F391" s="3">
        <f t="shared" si="33"/>
        <v>0</v>
      </c>
      <c r="G391" s="1" t="str">
        <f t="shared" si="34"/>
        <v>bucando_ts</v>
      </c>
    </row>
    <row r="392" spans="1:7" ht="30" x14ac:dyDescent="0.25">
      <c r="A392" s="1">
        <v>383</v>
      </c>
      <c r="B392" s="113">
        <f t="shared" si="35"/>
        <v>19.100000000000136</v>
      </c>
      <c r="C392" s="3">
        <f t="shared" si="30"/>
        <v>0.01</v>
      </c>
      <c r="D392" s="3">
        <f t="shared" si="31"/>
        <v>0</v>
      </c>
      <c r="E392" s="113">
        <f t="shared" si="32"/>
        <v>0.01</v>
      </c>
      <c r="F392" s="3">
        <f t="shared" si="33"/>
        <v>0</v>
      </c>
      <c r="G392" s="1" t="str">
        <f t="shared" si="34"/>
        <v>bucando_ts</v>
      </c>
    </row>
    <row r="393" spans="1:7" ht="30" x14ac:dyDescent="0.25">
      <c r="A393" s="1">
        <v>384</v>
      </c>
      <c r="B393" s="113">
        <f t="shared" si="35"/>
        <v>19.150000000000137</v>
      </c>
      <c r="C393" s="3">
        <f t="shared" si="30"/>
        <v>0.01</v>
      </c>
      <c r="D393" s="3">
        <f t="shared" si="31"/>
        <v>0</v>
      </c>
      <c r="E393" s="113">
        <f t="shared" si="32"/>
        <v>0.01</v>
      </c>
      <c r="F393" s="3">
        <f t="shared" si="33"/>
        <v>0</v>
      </c>
      <c r="G393" s="1" t="str">
        <f t="shared" si="34"/>
        <v>bucando_ts</v>
      </c>
    </row>
    <row r="394" spans="1:7" ht="30" x14ac:dyDescent="0.25">
      <c r="A394" s="1">
        <v>385</v>
      </c>
      <c r="B394" s="113">
        <f t="shared" si="35"/>
        <v>19.200000000000138</v>
      </c>
      <c r="C394" s="3">
        <f t="shared" ref="C394:C457" si="36">ROUND($E$5*EXP($M$3*B394),$E$8)</f>
        <v>0.01</v>
      </c>
      <c r="D394" s="3">
        <f t="shared" ref="D394:D457" si="37">ROUND($F$5*EXP($N$3*B394),$E$8)</f>
        <v>0</v>
      </c>
      <c r="E394" s="113">
        <f t="shared" ref="E394:E457" si="38">C394+D394</f>
        <v>0.01</v>
      </c>
      <c r="F394" s="3">
        <f t="shared" ref="F394:F457" si="39">IF(E394&gt;$L$5,0,$L$5)</f>
        <v>0</v>
      </c>
      <c r="G394" s="1" t="str">
        <f t="shared" si="34"/>
        <v>bucando_ts</v>
      </c>
    </row>
    <row r="395" spans="1:7" ht="30" x14ac:dyDescent="0.25">
      <c r="A395" s="1">
        <v>386</v>
      </c>
      <c r="B395" s="113">
        <f t="shared" si="35"/>
        <v>19.250000000000139</v>
      </c>
      <c r="C395" s="3">
        <f t="shared" si="36"/>
        <v>0.01</v>
      </c>
      <c r="D395" s="3">
        <f t="shared" si="37"/>
        <v>0</v>
      </c>
      <c r="E395" s="113">
        <f t="shared" si="38"/>
        <v>0.01</v>
      </c>
      <c r="F395" s="3">
        <f t="shared" si="39"/>
        <v>0</v>
      </c>
      <c r="G395" s="1" t="str">
        <f t="shared" ref="G395:G458" si="40">IF(F395=$L$5,B395,"bucando_ts")</f>
        <v>bucando_ts</v>
      </c>
    </row>
    <row r="396" spans="1:7" ht="30" x14ac:dyDescent="0.25">
      <c r="A396" s="1">
        <v>387</v>
      </c>
      <c r="B396" s="113">
        <f t="shared" ref="B396:B459" si="41">B395+$B$8</f>
        <v>19.300000000000139</v>
      </c>
      <c r="C396" s="3">
        <f t="shared" si="36"/>
        <v>0.01</v>
      </c>
      <c r="D396" s="3">
        <f t="shared" si="37"/>
        <v>0</v>
      </c>
      <c r="E396" s="113">
        <f t="shared" si="38"/>
        <v>0.01</v>
      </c>
      <c r="F396" s="3">
        <f t="shared" si="39"/>
        <v>0</v>
      </c>
      <c r="G396" s="1" t="str">
        <f t="shared" si="40"/>
        <v>bucando_ts</v>
      </c>
    </row>
    <row r="397" spans="1:7" ht="30" x14ac:dyDescent="0.25">
      <c r="A397" s="1">
        <v>388</v>
      </c>
      <c r="B397" s="113">
        <f t="shared" si="41"/>
        <v>19.35000000000014</v>
      </c>
      <c r="C397" s="3">
        <f t="shared" si="36"/>
        <v>0.01</v>
      </c>
      <c r="D397" s="3">
        <f t="shared" si="37"/>
        <v>0</v>
      </c>
      <c r="E397" s="113">
        <f t="shared" si="38"/>
        <v>0.01</v>
      </c>
      <c r="F397" s="3">
        <f t="shared" si="39"/>
        <v>0</v>
      </c>
      <c r="G397" s="1" t="str">
        <f t="shared" si="40"/>
        <v>bucando_ts</v>
      </c>
    </row>
    <row r="398" spans="1:7" ht="30" x14ac:dyDescent="0.25">
      <c r="A398" s="1">
        <v>389</v>
      </c>
      <c r="B398" s="113">
        <f t="shared" si="41"/>
        <v>19.400000000000141</v>
      </c>
      <c r="C398" s="3">
        <f t="shared" si="36"/>
        <v>0.01</v>
      </c>
      <c r="D398" s="3">
        <f t="shared" si="37"/>
        <v>0</v>
      </c>
      <c r="E398" s="113">
        <f t="shared" si="38"/>
        <v>0.01</v>
      </c>
      <c r="F398" s="3">
        <f t="shared" si="39"/>
        <v>0</v>
      </c>
      <c r="G398" s="1" t="str">
        <f t="shared" si="40"/>
        <v>bucando_ts</v>
      </c>
    </row>
    <row r="399" spans="1:7" ht="30" x14ac:dyDescent="0.25">
      <c r="A399" s="1">
        <v>390</v>
      </c>
      <c r="B399" s="113">
        <f t="shared" si="41"/>
        <v>19.450000000000141</v>
      </c>
      <c r="C399" s="3">
        <f t="shared" si="36"/>
        <v>0.01</v>
      </c>
      <c r="D399" s="3">
        <f t="shared" si="37"/>
        <v>0</v>
      </c>
      <c r="E399" s="113">
        <f t="shared" si="38"/>
        <v>0.01</v>
      </c>
      <c r="F399" s="3">
        <f t="shared" si="39"/>
        <v>0</v>
      </c>
      <c r="G399" s="1" t="str">
        <f t="shared" si="40"/>
        <v>bucando_ts</v>
      </c>
    </row>
    <row r="400" spans="1:7" ht="30" x14ac:dyDescent="0.25">
      <c r="A400" s="1">
        <v>391</v>
      </c>
      <c r="B400" s="113">
        <f t="shared" si="41"/>
        <v>19.500000000000142</v>
      </c>
      <c r="C400" s="3">
        <f t="shared" si="36"/>
        <v>0.01</v>
      </c>
      <c r="D400" s="3">
        <f t="shared" si="37"/>
        <v>0</v>
      </c>
      <c r="E400" s="113">
        <f t="shared" si="38"/>
        <v>0.01</v>
      </c>
      <c r="F400" s="3">
        <f t="shared" si="39"/>
        <v>0</v>
      </c>
      <c r="G400" s="1" t="str">
        <f t="shared" si="40"/>
        <v>bucando_ts</v>
      </c>
    </row>
    <row r="401" spans="1:7" ht="30" x14ac:dyDescent="0.25">
      <c r="A401" s="1">
        <v>392</v>
      </c>
      <c r="B401" s="113">
        <f t="shared" si="41"/>
        <v>19.550000000000143</v>
      </c>
      <c r="C401" s="3">
        <f t="shared" si="36"/>
        <v>0.01</v>
      </c>
      <c r="D401" s="3">
        <f t="shared" si="37"/>
        <v>0</v>
      </c>
      <c r="E401" s="113">
        <f t="shared" si="38"/>
        <v>0.01</v>
      </c>
      <c r="F401" s="3">
        <f t="shared" si="39"/>
        <v>0</v>
      </c>
      <c r="G401" s="1" t="str">
        <f t="shared" si="40"/>
        <v>bucando_ts</v>
      </c>
    </row>
    <row r="402" spans="1:7" ht="30" x14ac:dyDescent="0.25">
      <c r="A402" s="1">
        <v>393</v>
      </c>
      <c r="B402" s="113">
        <f t="shared" si="41"/>
        <v>19.600000000000144</v>
      </c>
      <c r="C402" s="3">
        <f t="shared" si="36"/>
        <v>0.01</v>
      </c>
      <c r="D402" s="3">
        <f t="shared" si="37"/>
        <v>0</v>
      </c>
      <c r="E402" s="113">
        <f t="shared" si="38"/>
        <v>0.01</v>
      </c>
      <c r="F402" s="3">
        <f t="shared" si="39"/>
        <v>0</v>
      </c>
      <c r="G402" s="1" t="str">
        <f t="shared" si="40"/>
        <v>bucando_ts</v>
      </c>
    </row>
    <row r="403" spans="1:7" ht="30" x14ac:dyDescent="0.25">
      <c r="A403" s="1">
        <v>394</v>
      </c>
      <c r="B403" s="113">
        <f t="shared" si="41"/>
        <v>19.650000000000144</v>
      </c>
      <c r="C403" s="3">
        <f t="shared" si="36"/>
        <v>0.01</v>
      </c>
      <c r="D403" s="3">
        <f t="shared" si="37"/>
        <v>0</v>
      </c>
      <c r="E403" s="113">
        <f t="shared" si="38"/>
        <v>0.01</v>
      </c>
      <c r="F403" s="3">
        <f t="shared" si="39"/>
        <v>0</v>
      </c>
      <c r="G403" s="1" t="str">
        <f t="shared" si="40"/>
        <v>bucando_ts</v>
      </c>
    </row>
    <row r="404" spans="1:7" ht="30" x14ac:dyDescent="0.25">
      <c r="A404" s="1">
        <v>395</v>
      </c>
      <c r="B404" s="113">
        <f t="shared" si="41"/>
        <v>19.700000000000145</v>
      </c>
      <c r="C404" s="3">
        <f t="shared" si="36"/>
        <v>0.01</v>
      </c>
      <c r="D404" s="3">
        <f t="shared" si="37"/>
        <v>0</v>
      </c>
      <c r="E404" s="113">
        <f t="shared" si="38"/>
        <v>0.01</v>
      </c>
      <c r="F404" s="3">
        <f t="shared" si="39"/>
        <v>0</v>
      </c>
      <c r="G404" s="1" t="str">
        <f t="shared" si="40"/>
        <v>bucando_ts</v>
      </c>
    </row>
    <row r="405" spans="1:7" ht="30" x14ac:dyDescent="0.25">
      <c r="A405" s="1">
        <v>396</v>
      </c>
      <c r="B405" s="113">
        <f t="shared" si="41"/>
        <v>19.750000000000146</v>
      </c>
      <c r="C405" s="3">
        <f t="shared" si="36"/>
        <v>0.01</v>
      </c>
      <c r="D405" s="3">
        <f t="shared" si="37"/>
        <v>0</v>
      </c>
      <c r="E405" s="113">
        <f t="shared" si="38"/>
        <v>0.01</v>
      </c>
      <c r="F405" s="3">
        <f t="shared" si="39"/>
        <v>0</v>
      </c>
      <c r="G405" s="1" t="str">
        <f t="shared" si="40"/>
        <v>bucando_ts</v>
      </c>
    </row>
    <row r="406" spans="1:7" ht="30" x14ac:dyDescent="0.25">
      <c r="A406" s="1">
        <v>397</v>
      </c>
      <c r="B406" s="113">
        <f t="shared" si="41"/>
        <v>19.800000000000146</v>
      </c>
      <c r="C406" s="3">
        <f t="shared" si="36"/>
        <v>0.01</v>
      </c>
      <c r="D406" s="3">
        <f t="shared" si="37"/>
        <v>0</v>
      </c>
      <c r="E406" s="113">
        <f t="shared" si="38"/>
        <v>0.01</v>
      </c>
      <c r="F406" s="3">
        <f t="shared" si="39"/>
        <v>0</v>
      </c>
      <c r="G406" s="1" t="str">
        <f t="shared" si="40"/>
        <v>bucando_ts</v>
      </c>
    </row>
    <row r="407" spans="1:7" ht="30" x14ac:dyDescent="0.25">
      <c r="A407" s="1">
        <v>398</v>
      </c>
      <c r="B407" s="113">
        <f t="shared" si="41"/>
        <v>19.850000000000147</v>
      </c>
      <c r="C407" s="3">
        <f t="shared" si="36"/>
        <v>0.01</v>
      </c>
      <c r="D407" s="3">
        <f t="shared" si="37"/>
        <v>0</v>
      </c>
      <c r="E407" s="113">
        <f t="shared" si="38"/>
        <v>0.01</v>
      </c>
      <c r="F407" s="3">
        <f t="shared" si="39"/>
        <v>0</v>
      </c>
      <c r="G407" s="1" t="str">
        <f t="shared" si="40"/>
        <v>bucando_ts</v>
      </c>
    </row>
    <row r="408" spans="1:7" ht="30" x14ac:dyDescent="0.25">
      <c r="A408" s="1">
        <v>399</v>
      </c>
      <c r="B408" s="113">
        <f t="shared" si="41"/>
        <v>19.900000000000148</v>
      </c>
      <c r="C408" s="3">
        <f t="shared" si="36"/>
        <v>0.01</v>
      </c>
      <c r="D408" s="3">
        <f t="shared" si="37"/>
        <v>0</v>
      </c>
      <c r="E408" s="113">
        <f t="shared" si="38"/>
        <v>0.01</v>
      </c>
      <c r="F408" s="3">
        <f t="shared" si="39"/>
        <v>0</v>
      </c>
      <c r="G408" s="1" t="str">
        <f t="shared" si="40"/>
        <v>bucando_ts</v>
      </c>
    </row>
    <row r="409" spans="1:7" ht="30" x14ac:dyDescent="0.25">
      <c r="A409" s="1">
        <v>400</v>
      </c>
      <c r="B409" s="113">
        <f t="shared" si="41"/>
        <v>19.950000000000149</v>
      </c>
      <c r="C409" s="3">
        <f t="shared" si="36"/>
        <v>0.01</v>
      </c>
      <c r="D409" s="3">
        <f t="shared" si="37"/>
        <v>0</v>
      </c>
      <c r="E409" s="113">
        <f t="shared" si="38"/>
        <v>0.01</v>
      </c>
      <c r="F409" s="3">
        <f t="shared" si="39"/>
        <v>0</v>
      </c>
      <c r="G409" s="1" t="str">
        <f t="shared" si="40"/>
        <v>bucando_ts</v>
      </c>
    </row>
    <row r="410" spans="1:7" ht="30" x14ac:dyDescent="0.25">
      <c r="A410" s="1">
        <v>401</v>
      </c>
      <c r="B410" s="113">
        <f t="shared" si="41"/>
        <v>20.000000000000149</v>
      </c>
      <c r="C410" s="3">
        <f t="shared" si="36"/>
        <v>0.01</v>
      </c>
      <c r="D410" s="3">
        <f t="shared" si="37"/>
        <v>0</v>
      </c>
      <c r="E410" s="113">
        <f t="shared" si="38"/>
        <v>0.01</v>
      </c>
      <c r="F410" s="3">
        <f t="shared" si="39"/>
        <v>0</v>
      </c>
      <c r="G410" s="1" t="str">
        <f t="shared" si="40"/>
        <v>bucando_ts</v>
      </c>
    </row>
    <row r="411" spans="1:7" ht="30" x14ac:dyDescent="0.25">
      <c r="A411" s="1">
        <v>402</v>
      </c>
      <c r="B411" s="113">
        <f t="shared" si="41"/>
        <v>20.05000000000015</v>
      </c>
      <c r="C411" s="3">
        <f t="shared" si="36"/>
        <v>0.01</v>
      </c>
      <c r="D411" s="3">
        <f t="shared" si="37"/>
        <v>0</v>
      </c>
      <c r="E411" s="113">
        <f t="shared" si="38"/>
        <v>0.01</v>
      </c>
      <c r="F411" s="3">
        <f t="shared" si="39"/>
        <v>0</v>
      </c>
      <c r="G411" s="1" t="str">
        <f t="shared" si="40"/>
        <v>bucando_ts</v>
      </c>
    </row>
    <row r="412" spans="1:7" ht="30" x14ac:dyDescent="0.25">
      <c r="A412" s="1">
        <v>403</v>
      </c>
      <c r="B412" s="113">
        <f t="shared" si="41"/>
        <v>20.100000000000151</v>
      </c>
      <c r="C412" s="3">
        <f t="shared" si="36"/>
        <v>0.01</v>
      </c>
      <c r="D412" s="3">
        <f t="shared" si="37"/>
        <v>0</v>
      </c>
      <c r="E412" s="113">
        <f t="shared" si="38"/>
        <v>0.01</v>
      </c>
      <c r="F412" s="3">
        <f t="shared" si="39"/>
        <v>0</v>
      </c>
      <c r="G412" s="1" t="str">
        <f t="shared" si="40"/>
        <v>bucando_ts</v>
      </c>
    </row>
    <row r="413" spans="1:7" ht="30" x14ac:dyDescent="0.25">
      <c r="A413" s="1">
        <v>404</v>
      </c>
      <c r="B413" s="113">
        <f t="shared" si="41"/>
        <v>20.150000000000151</v>
      </c>
      <c r="C413" s="3">
        <f t="shared" si="36"/>
        <v>0.01</v>
      </c>
      <c r="D413" s="3">
        <f t="shared" si="37"/>
        <v>0</v>
      </c>
      <c r="E413" s="113">
        <f t="shared" si="38"/>
        <v>0.01</v>
      </c>
      <c r="F413" s="3">
        <f t="shared" si="39"/>
        <v>0</v>
      </c>
      <c r="G413" s="1" t="str">
        <f t="shared" si="40"/>
        <v>bucando_ts</v>
      </c>
    </row>
    <row r="414" spans="1:7" ht="30" x14ac:dyDescent="0.25">
      <c r="A414" s="1">
        <v>405</v>
      </c>
      <c r="B414" s="113">
        <f t="shared" si="41"/>
        <v>20.200000000000152</v>
      </c>
      <c r="C414" s="3">
        <f t="shared" si="36"/>
        <v>0.01</v>
      </c>
      <c r="D414" s="3">
        <f t="shared" si="37"/>
        <v>0</v>
      </c>
      <c r="E414" s="113">
        <f t="shared" si="38"/>
        <v>0.01</v>
      </c>
      <c r="F414" s="3">
        <f t="shared" si="39"/>
        <v>0</v>
      </c>
      <c r="G414" s="1" t="str">
        <f t="shared" si="40"/>
        <v>bucando_ts</v>
      </c>
    </row>
    <row r="415" spans="1:7" ht="30" x14ac:dyDescent="0.25">
      <c r="A415" s="1">
        <v>406</v>
      </c>
      <c r="B415" s="113">
        <f t="shared" si="41"/>
        <v>20.250000000000153</v>
      </c>
      <c r="C415" s="3">
        <f t="shared" si="36"/>
        <v>0.01</v>
      </c>
      <c r="D415" s="3">
        <f t="shared" si="37"/>
        <v>0</v>
      </c>
      <c r="E415" s="113">
        <f t="shared" si="38"/>
        <v>0.01</v>
      </c>
      <c r="F415" s="3">
        <f t="shared" si="39"/>
        <v>0</v>
      </c>
      <c r="G415" s="1" t="str">
        <f t="shared" si="40"/>
        <v>bucando_ts</v>
      </c>
    </row>
    <row r="416" spans="1:7" ht="30" x14ac:dyDescent="0.25">
      <c r="A416" s="1">
        <v>407</v>
      </c>
      <c r="B416" s="113">
        <f t="shared" si="41"/>
        <v>20.300000000000153</v>
      </c>
      <c r="C416" s="3">
        <f t="shared" si="36"/>
        <v>0.01</v>
      </c>
      <c r="D416" s="3">
        <f t="shared" si="37"/>
        <v>0</v>
      </c>
      <c r="E416" s="113">
        <f t="shared" si="38"/>
        <v>0.01</v>
      </c>
      <c r="F416" s="3">
        <f t="shared" si="39"/>
        <v>0</v>
      </c>
      <c r="G416" s="1" t="str">
        <f t="shared" si="40"/>
        <v>bucando_ts</v>
      </c>
    </row>
    <row r="417" spans="1:7" ht="30" x14ac:dyDescent="0.25">
      <c r="A417" s="1">
        <v>408</v>
      </c>
      <c r="B417" s="113">
        <f t="shared" si="41"/>
        <v>20.350000000000154</v>
      </c>
      <c r="C417" s="3">
        <f t="shared" si="36"/>
        <v>0.01</v>
      </c>
      <c r="D417" s="3">
        <f t="shared" si="37"/>
        <v>0</v>
      </c>
      <c r="E417" s="113">
        <f t="shared" si="38"/>
        <v>0.01</v>
      </c>
      <c r="F417" s="3">
        <f t="shared" si="39"/>
        <v>0</v>
      </c>
      <c r="G417" s="1" t="str">
        <f t="shared" si="40"/>
        <v>bucando_ts</v>
      </c>
    </row>
    <row r="418" spans="1:7" ht="30" x14ac:dyDescent="0.25">
      <c r="A418" s="1">
        <v>409</v>
      </c>
      <c r="B418" s="113">
        <f t="shared" si="41"/>
        <v>20.400000000000155</v>
      </c>
      <c r="C418" s="3">
        <f t="shared" si="36"/>
        <v>0.01</v>
      </c>
      <c r="D418" s="3">
        <f t="shared" si="37"/>
        <v>0</v>
      </c>
      <c r="E418" s="113">
        <f t="shared" si="38"/>
        <v>0.01</v>
      </c>
      <c r="F418" s="3">
        <f t="shared" si="39"/>
        <v>0</v>
      </c>
      <c r="G418" s="1" t="str">
        <f t="shared" si="40"/>
        <v>bucando_ts</v>
      </c>
    </row>
    <row r="419" spans="1:7" ht="30" x14ac:dyDescent="0.25">
      <c r="A419" s="1">
        <v>410</v>
      </c>
      <c r="B419" s="113">
        <f t="shared" si="41"/>
        <v>20.450000000000156</v>
      </c>
      <c r="C419" s="3">
        <f t="shared" si="36"/>
        <v>0.01</v>
      </c>
      <c r="D419" s="3">
        <f t="shared" si="37"/>
        <v>0</v>
      </c>
      <c r="E419" s="113">
        <f t="shared" si="38"/>
        <v>0.01</v>
      </c>
      <c r="F419" s="3">
        <f t="shared" si="39"/>
        <v>0</v>
      </c>
      <c r="G419" s="1" t="str">
        <f t="shared" si="40"/>
        <v>bucando_ts</v>
      </c>
    </row>
    <row r="420" spans="1:7" ht="30" x14ac:dyDescent="0.25">
      <c r="A420" s="1">
        <v>411</v>
      </c>
      <c r="B420" s="113">
        <f t="shared" si="41"/>
        <v>20.500000000000156</v>
      </c>
      <c r="C420" s="3">
        <f t="shared" si="36"/>
        <v>0.01</v>
      </c>
      <c r="D420" s="3">
        <f t="shared" si="37"/>
        <v>0</v>
      </c>
      <c r="E420" s="113">
        <f t="shared" si="38"/>
        <v>0.01</v>
      </c>
      <c r="F420" s="3">
        <f t="shared" si="39"/>
        <v>0</v>
      </c>
      <c r="G420" s="1" t="str">
        <f t="shared" si="40"/>
        <v>bucando_ts</v>
      </c>
    </row>
    <row r="421" spans="1:7" ht="30" x14ac:dyDescent="0.25">
      <c r="A421" s="1">
        <v>412</v>
      </c>
      <c r="B421" s="113">
        <f t="shared" si="41"/>
        <v>20.550000000000157</v>
      </c>
      <c r="C421" s="3">
        <f t="shared" si="36"/>
        <v>0.01</v>
      </c>
      <c r="D421" s="3">
        <f t="shared" si="37"/>
        <v>0</v>
      </c>
      <c r="E421" s="113">
        <f t="shared" si="38"/>
        <v>0.01</v>
      </c>
      <c r="F421" s="3">
        <f t="shared" si="39"/>
        <v>0</v>
      </c>
      <c r="G421" s="1" t="str">
        <f t="shared" si="40"/>
        <v>bucando_ts</v>
      </c>
    </row>
    <row r="422" spans="1:7" ht="30" x14ac:dyDescent="0.25">
      <c r="A422" s="1">
        <v>413</v>
      </c>
      <c r="B422" s="113">
        <f t="shared" si="41"/>
        <v>20.600000000000158</v>
      </c>
      <c r="C422" s="3">
        <f t="shared" si="36"/>
        <v>0.01</v>
      </c>
      <c r="D422" s="3">
        <f t="shared" si="37"/>
        <v>0</v>
      </c>
      <c r="E422" s="113">
        <f t="shared" si="38"/>
        <v>0.01</v>
      </c>
      <c r="F422" s="3">
        <f t="shared" si="39"/>
        <v>0</v>
      </c>
      <c r="G422" s="1" t="str">
        <f t="shared" si="40"/>
        <v>bucando_ts</v>
      </c>
    </row>
    <row r="423" spans="1:7" ht="30" x14ac:dyDescent="0.25">
      <c r="A423" s="1">
        <v>414</v>
      </c>
      <c r="B423" s="113">
        <f t="shared" si="41"/>
        <v>20.650000000000158</v>
      </c>
      <c r="C423" s="3">
        <f t="shared" si="36"/>
        <v>0.01</v>
      </c>
      <c r="D423" s="3">
        <f t="shared" si="37"/>
        <v>0</v>
      </c>
      <c r="E423" s="113">
        <f t="shared" si="38"/>
        <v>0.01</v>
      </c>
      <c r="F423" s="3">
        <f t="shared" si="39"/>
        <v>0</v>
      </c>
      <c r="G423" s="1" t="str">
        <f t="shared" si="40"/>
        <v>bucando_ts</v>
      </c>
    </row>
    <row r="424" spans="1:7" ht="30" x14ac:dyDescent="0.25">
      <c r="A424" s="1">
        <v>415</v>
      </c>
      <c r="B424" s="113">
        <f t="shared" si="41"/>
        <v>20.700000000000159</v>
      </c>
      <c r="C424" s="3">
        <f t="shared" si="36"/>
        <v>0.01</v>
      </c>
      <c r="D424" s="3">
        <f t="shared" si="37"/>
        <v>0</v>
      </c>
      <c r="E424" s="113">
        <f t="shared" si="38"/>
        <v>0.01</v>
      </c>
      <c r="F424" s="3">
        <f t="shared" si="39"/>
        <v>0</v>
      </c>
      <c r="G424" s="1" t="str">
        <f t="shared" si="40"/>
        <v>bucando_ts</v>
      </c>
    </row>
    <row r="425" spans="1:7" ht="30" x14ac:dyDescent="0.25">
      <c r="A425" s="1">
        <v>416</v>
      </c>
      <c r="B425" s="113">
        <f t="shared" si="41"/>
        <v>20.75000000000016</v>
      </c>
      <c r="C425" s="3">
        <f t="shared" si="36"/>
        <v>0.01</v>
      </c>
      <c r="D425" s="3">
        <f t="shared" si="37"/>
        <v>0</v>
      </c>
      <c r="E425" s="113">
        <f t="shared" si="38"/>
        <v>0.01</v>
      </c>
      <c r="F425" s="3">
        <f t="shared" si="39"/>
        <v>0</v>
      </c>
      <c r="G425" s="1" t="str">
        <f t="shared" si="40"/>
        <v>bucando_ts</v>
      </c>
    </row>
    <row r="426" spans="1:7" ht="30" x14ac:dyDescent="0.25">
      <c r="A426" s="1">
        <v>417</v>
      </c>
      <c r="B426" s="113">
        <f t="shared" si="41"/>
        <v>20.800000000000161</v>
      </c>
      <c r="C426" s="3">
        <f t="shared" si="36"/>
        <v>0.01</v>
      </c>
      <c r="D426" s="3">
        <f t="shared" si="37"/>
        <v>0</v>
      </c>
      <c r="E426" s="113">
        <f t="shared" si="38"/>
        <v>0.01</v>
      </c>
      <c r="F426" s="3">
        <f t="shared" si="39"/>
        <v>0</v>
      </c>
      <c r="G426" s="1" t="str">
        <f t="shared" si="40"/>
        <v>bucando_ts</v>
      </c>
    </row>
    <row r="427" spans="1:7" ht="30" x14ac:dyDescent="0.25">
      <c r="A427" s="1">
        <v>418</v>
      </c>
      <c r="B427" s="113">
        <f t="shared" si="41"/>
        <v>20.850000000000161</v>
      </c>
      <c r="C427" s="3">
        <f t="shared" si="36"/>
        <v>0.01</v>
      </c>
      <c r="D427" s="3">
        <f t="shared" si="37"/>
        <v>0</v>
      </c>
      <c r="E427" s="113">
        <f t="shared" si="38"/>
        <v>0.01</v>
      </c>
      <c r="F427" s="3">
        <f t="shared" si="39"/>
        <v>0</v>
      </c>
      <c r="G427" s="1" t="str">
        <f t="shared" si="40"/>
        <v>bucando_ts</v>
      </c>
    </row>
    <row r="428" spans="1:7" ht="30" x14ac:dyDescent="0.25">
      <c r="A428" s="1">
        <v>419</v>
      </c>
      <c r="B428" s="113">
        <f t="shared" si="41"/>
        <v>20.900000000000162</v>
      </c>
      <c r="C428" s="3">
        <f t="shared" si="36"/>
        <v>0.01</v>
      </c>
      <c r="D428" s="3">
        <f t="shared" si="37"/>
        <v>0</v>
      </c>
      <c r="E428" s="113">
        <f t="shared" si="38"/>
        <v>0.01</v>
      </c>
      <c r="F428" s="3">
        <f t="shared" si="39"/>
        <v>0</v>
      </c>
      <c r="G428" s="1" t="str">
        <f t="shared" si="40"/>
        <v>bucando_ts</v>
      </c>
    </row>
    <row r="429" spans="1:7" ht="30" x14ac:dyDescent="0.25">
      <c r="A429" s="1">
        <v>420</v>
      </c>
      <c r="B429" s="113">
        <f t="shared" si="41"/>
        <v>20.950000000000163</v>
      </c>
      <c r="C429" s="3">
        <f t="shared" si="36"/>
        <v>0.01</v>
      </c>
      <c r="D429" s="3">
        <f t="shared" si="37"/>
        <v>0</v>
      </c>
      <c r="E429" s="113">
        <f t="shared" si="38"/>
        <v>0.01</v>
      </c>
      <c r="F429" s="3">
        <f t="shared" si="39"/>
        <v>0</v>
      </c>
      <c r="G429" s="1" t="str">
        <f t="shared" si="40"/>
        <v>bucando_ts</v>
      </c>
    </row>
    <row r="430" spans="1:7" ht="30" x14ac:dyDescent="0.25">
      <c r="A430" s="1">
        <v>421</v>
      </c>
      <c r="B430" s="113">
        <f t="shared" si="41"/>
        <v>21.000000000000163</v>
      </c>
      <c r="C430" s="3">
        <f t="shared" si="36"/>
        <v>0.01</v>
      </c>
      <c r="D430" s="3">
        <f t="shared" si="37"/>
        <v>0</v>
      </c>
      <c r="E430" s="113">
        <f t="shared" si="38"/>
        <v>0.01</v>
      </c>
      <c r="F430" s="3">
        <f t="shared" si="39"/>
        <v>0</v>
      </c>
      <c r="G430" s="1" t="str">
        <f t="shared" si="40"/>
        <v>bucando_ts</v>
      </c>
    </row>
    <row r="431" spans="1:7" ht="30" x14ac:dyDescent="0.25">
      <c r="A431" s="1">
        <v>422</v>
      </c>
      <c r="B431" s="113">
        <f t="shared" si="41"/>
        <v>21.050000000000164</v>
      </c>
      <c r="C431" s="3">
        <f t="shared" si="36"/>
        <v>0.01</v>
      </c>
      <c r="D431" s="3">
        <f t="shared" si="37"/>
        <v>0</v>
      </c>
      <c r="E431" s="113">
        <f t="shared" si="38"/>
        <v>0.01</v>
      </c>
      <c r="F431" s="3">
        <f t="shared" si="39"/>
        <v>0</v>
      </c>
      <c r="G431" s="1" t="str">
        <f t="shared" si="40"/>
        <v>bucando_ts</v>
      </c>
    </row>
    <row r="432" spans="1:7" ht="30" x14ac:dyDescent="0.25">
      <c r="A432" s="1">
        <v>423</v>
      </c>
      <c r="B432" s="113">
        <f t="shared" si="41"/>
        <v>21.100000000000165</v>
      </c>
      <c r="C432" s="3">
        <f t="shared" si="36"/>
        <v>0.01</v>
      </c>
      <c r="D432" s="3">
        <f t="shared" si="37"/>
        <v>0</v>
      </c>
      <c r="E432" s="113">
        <f t="shared" si="38"/>
        <v>0.01</v>
      </c>
      <c r="F432" s="3">
        <f t="shared" si="39"/>
        <v>0</v>
      </c>
      <c r="G432" s="1" t="str">
        <f t="shared" si="40"/>
        <v>bucando_ts</v>
      </c>
    </row>
    <row r="433" spans="1:7" ht="30" x14ac:dyDescent="0.25">
      <c r="A433" s="1">
        <v>424</v>
      </c>
      <c r="B433" s="113">
        <f t="shared" si="41"/>
        <v>21.150000000000166</v>
      </c>
      <c r="C433" s="3">
        <f t="shared" si="36"/>
        <v>0.01</v>
      </c>
      <c r="D433" s="3">
        <f t="shared" si="37"/>
        <v>0</v>
      </c>
      <c r="E433" s="113">
        <f t="shared" si="38"/>
        <v>0.01</v>
      </c>
      <c r="F433" s="3">
        <f t="shared" si="39"/>
        <v>0</v>
      </c>
      <c r="G433" s="1" t="str">
        <f t="shared" si="40"/>
        <v>bucando_ts</v>
      </c>
    </row>
    <row r="434" spans="1:7" ht="30" x14ac:dyDescent="0.25">
      <c r="A434" s="1">
        <v>425</v>
      </c>
      <c r="B434" s="113">
        <f t="shared" si="41"/>
        <v>21.200000000000166</v>
      </c>
      <c r="C434" s="3">
        <f t="shared" si="36"/>
        <v>0.01</v>
      </c>
      <c r="D434" s="3">
        <f t="shared" si="37"/>
        <v>0</v>
      </c>
      <c r="E434" s="113">
        <f t="shared" si="38"/>
        <v>0.01</v>
      </c>
      <c r="F434" s="3">
        <f t="shared" si="39"/>
        <v>0</v>
      </c>
      <c r="G434" s="1" t="str">
        <f t="shared" si="40"/>
        <v>bucando_ts</v>
      </c>
    </row>
    <row r="435" spans="1:7" ht="30" x14ac:dyDescent="0.25">
      <c r="A435" s="1">
        <v>426</v>
      </c>
      <c r="B435" s="113">
        <f t="shared" si="41"/>
        <v>21.250000000000167</v>
      </c>
      <c r="C435" s="3">
        <f t="shared" si="36"/>
        <v>0.01</v>
      </c>
      <c r="D435" s="3">
        <f t="shared" si="37"/>
        <v>0</v>
      </c>
      <c r="E435" s="113">
        <f t="shared" si="38"/>
        <v>0.01</v>
      </c>
      <c r="F435" s="3">
        <f t="shared" si="39"/>
        <v>0</v>
      </c>
      <c r="G435" s="1" t="str">
        <f t="shared" si="40"/>
        <v>bucando_ts</v>
      </c>
    </row>
    <row r="436" spans="1:7" ht="30" x14ac:dyDescent="0.25">
      <c r="A436" s="1">
        <v>427</v>
      </c>
      <c r="B436" s="113">
        <f t="shared" si="41"/>
        <v>21.300000000000168</v>
      </c>
      <c r="C436" s="3">
        <f t="shared" si="36"/>
        <v>0.01</v>
      </c>
      <c r="D436" s="3">
        <f t="shared" si="37"/>
        <v>0</v>
      </c>
      <c r="E436" s="113">
        <f t="shared" si="38"/>
        <v>0.01</v>
      </c>
      <c r="F436" s="3">
        <f t="shared" si="39"/>
        <v>0</v>
      </c>
      <c r="G436" s="1" t="str">
        <f t="shared" si="40"/>
        <v>bucando_ts</v>
      </c>
    </row>
    <row r="437" spans="1:7" ht="30" x14ac:dyDescent="0.25">
      <c r="A437" s="1">
        <v>428</v>
      </c>
      <c r="B437" s="113">
        <f t="shared" si="41"/>
        <v>21.350000000000168</v>
      </c>
      <c r="C437" s="3">
        <f t="shared" si="36"/>
        <v>0.01</v>
      </c>
      <c r="D437" s="3">
        <f t="shared" si="37"/>
        <v>0</v>
      </c>
      <c r="E437" s="113">
        <f t="shared" si="38"/>
        <v>0.01</v>
      </c>
      <c r="F437" s="3">
        <f t="shared" si="39"/>
        <v>0</v>
      </c>
      <c r="G437" s="1" t="str">
        <f t="shared" si="40"/>
        <v>bucando_ts</v>
      </c>
    </row>
    <row r="438" spans="1:7" ht="30" x14ac:dyDescent="0.25">
      <c r="A438" s="1">
        <v>429</v>
      </c>
      <c r="B438" s="113">
        <f t="shared" si="41"/>
        <v>21.400000000000169</v>
      </c>
      <c r="C438" s="3">
        <f t="shared" si="36"/>
        <v>0.01</v>
      </c>
      <c r="D438" s="3">
        <f t="shared" si="37"/>
        <v>0</v>
      </c>
      <c r="E438" s="113">
        <f t="shared" si="38"/>
        <v>0.01</v>
      </c>
      <c r="F438" s="3">
        <f t="shared" si="39"/>
        <v>0</v>
      </c>
      <c r="G438" s="1" t="str">
        <f t="shared" si="40"/>
        <v>bucando_ts</v>
      </c>
    </row>
    <row r="439" spans="1:7" ht="30" x14ac:dyDescent="0.25">
      <c r="A439" s="1">
        <v>430</v>
      </c>
      <c r="B439" s="113">
        <f t="shared" si="41"/>
        <v>21.45000000000017</v>
      </c>
      <c r="C439" s="3">
        <f t="shared" si="36"/>
        <v>0.01</v>
      </c>
      <c r="D439" s="3">
        <f t="shared" si="37"/>
        <v>0</v>
      </c>
      <c r="E439" s="113">
        <f t="shared" si="38"/>
        <v>0.01</v>
      </c>
      <c r="F439" s="3">
        <f t="shared" si="39"/>
        <v>0</v>
      </c>
      <c r="G439" s="1" t="str">
        <f t="shared" si="40"/>
        <v>bucando_ts</v>
      </c>
    </row>
    <row r="440" spans="1:7" ht="30" x14ac:dyDescent="0.25">
      <c r="A440" s="1">
        <v>431</v>
      </c>
      <c r="B440" s="113">
        <f t="shared" si="41"/>
        <v>21.500000000000171</v>
      </c>
      <c r="C440" s="3">
        <f t="shared" si="36"/>
        <v>0.01</v>
      </c>
      <c r="D440" s="3">
        <f t="shared" si="37"/>
        <v>0</v>
      </c>
      <c r="E440" s="113">
        <f t="shared" si="38"/>
        <v>0.01</v>
      </c>
      <c r="F440" s="3">
        <f t="shared" si="39"/>
        <v>0</v>
      </c>
      <c r="G440" s="1" t="str">
        <f t="shared" si="40"/>
        <v>bucando_ts</v>
      </c>
    </row>
    <row r="441" spans="1:7" ht="30" x14ac:dyDescent="0.25">
      <c r="A441" s="1">
        <v>432</v>
      </c>
      <c r="B441" s="113">
        <f t="shared" si="41"/>
        <v>21.550000000000171</v>
      </c>
      <c r="C441" s="3">
        <f t="shared" si="36"/>
        <v>0.01</v>
      </c>
      <c r="D441" s="3">
        <f t="shared" si="37"/>
        <v>0</v>
      </c>
      <c r="E441" s="113">
        <f t="shared" si="38"/>
        <v>0.01</v>
      </c>
      <c r="F441" s="3">
        <f t="shared" si="39"/>
        <v>0</v>
      </c>
      <c r="G441" s="1" t="str">
        <f t="shared" si="40"/>
        <v>bucando_ts</v>
      </c>
    </row>
    <row r="442" spans="1:7" ht="30" x14ac:dyDescent="0.25">
      <c r="A442" s="1">
        <v>433</v>
      </c>
      <c r="B442" s="113">
        <f t="shared" si="41"/>
        <v>21.600000000000172</v>
      </c>
      <c r="C442" s="3">
        <f t="shared" si="36"/>
        <v>0.01</v>
      </c>
      <c r="D442" s="3">
        <f t="shared" si="37"/>
        <v>0</v>
      </c>
      <c r="E442" s="113">
        <f t="shared" si="38"/>
        <v>0.01</v>
      </c>
      <c r="F442" s="3">
        <f t="shared" si="39"/>
        <v>0</v>
      </c>
      <c r="G442" s="1" t="str">
        <f t="shared" si="40"/>
        <v>bucando_ts</v>
      </c>
    </row>
    <row r="443" spans="1:7" ht="30" x14ac:dyDescent="0.25">
      <c r="A443" s="1">
        <v>434</v>
      </c>
      <c r="B443" s="113">
        <f t="shared" si="41"/>
        <v>21.650000000000173</v>
      </c>
      <c r="C443" s="3">
        <f t="shared" si="36"/>
        <v>0.01</v>
      </c>
      <c r="D443" s="3">
        <f t="shared" si="37"/>
        <v>0</v>
      </c>
      <c r="E443" s="113">
        <f t="shared" si="38"/>
        <v>0.01</v>
      </c>
      <c r="F443" s="3">
        <f t="shared" si="39"/>
        <v>0</v>
      </c>
      <c r="G443" s="1" t="str">
        <f t="shared" si="40"/>
        <v>bucando_ts</v>
      </c>
    </row>
    <row r="444" spans="1:7" ht="30" x14ac:dyDescent="0.25">
      <c r="A444" s="1">
        <v>435</v>
      </c>
      <c r="B444" s="113">
        <f t="shared" si="41"/>
        <v>21.700000000000173</v>
      </c>
      <c r="C444" s="3">
        <f t="shared" si="36"/>
        <v>0.01</v>
      </c>
      <c r="D444" s="3">
        <f t="shared" si="37"/>
        <v>0</v>
      </c>
      <c r="E444" s="113">
        <f t="shared" si="38"/>
        <v>0.01</v>
      </c>
      <c r="F444" s="3">
        <f t="shared" si="39"/>
        <v>0</v>
      </c>
      <c r="G444" s="1" t="str">
        <f t="shared" si="40"/>
        <v>bucando_ts</v>
      </c>
    </row>
    <row r="445" spans="1:7" ht="30" x14ac:dyDescent="0.25">
      <c r="A445" s="1">
        <v>436</v>
      </c>
      <c r="B445" s="113">
        <f t="shared" si="41"/>
        <v>21.750000000000174</v>
      </c>
      <c r="C445" s="3">
        <f t="shared" si="36"/>
        <v>0.01</v>
      </c>
      <c r="D445" s="3">
        <f t="shared" si="37"/>
        <v>0</v>
      </c>
      <c r="E445" s="113">
        <f t="shared" si="38"/>
        <v>0.01</v>
      </c>
      <c r="F445" s="3">
        <f t="shared" si="39"/>
        <v>0</v>
      </c>
      <c r="G445" s="1" t="str">
        <f t="shared" si="40"/>
        <v>bucando_ts</v>
      </c>
    </row>
    <row r="446" spans="1:7" ht="30" x14ac:dyDescent="0.25">
      <c r="A446" s="1">
        <v>437</v>
      </c>
      <c r="B446" s="113">
        <f t="shared" si="41"/>
        <v>21.800000000000175</v>
      </c>
      <c r="C446" s="3">
        <f t="shared" si="36"/>
        <v>0.01</v>
      </c>
      <c r="D446" s="3">
        <f t="shared" si="37"/>
        <v>0</v>
      </c>
      <c r="E446" s="113">
        <f t="shared" si="38"/>
        <v>0.01</v>
      </c>
      <c r="F446" s="3">
        <f t="shared" si="39"/>
        <v>0</v>
      </c>
      <c r="G446" s="1" t="str">
        <f t="shared" si="40"/>
        <v>bucando_ts</v>
      </c>
    </row>
    <row r="447" spans="1:7" ht="30" x14ac:dyDescent="0.25">
      <c r="A447" s="1">
        <v>438</v>
      </c>
      <c r="B447" s="113">
        <f t="shared" si="41"/>
        <v>21.850000000000176</v>
      </c>
      <c r="C447" s="3">
        <f t="shared" si="36"/>
        <v>0.01</v>
      </c>
      <c r="D447" s="3">
        <f t="shared" si="37"/>
        <v>0</v>
      </c>
      <c r="E447" s="113">
        <f t="shared" si="38"/>
        <v>0.01</v>
      </c>
      <c r="F447" s="3">
        <f t="shared" si="39"/>
        <v>0</v>
      </c>
      <c r="G447" s="1" t="str">
        <f t="shared" si="40"/>
        <v>bucando_ts</v>
      </c>
    </row>
    <row r="448" spans="1:7" ht="30" x14ac:dyDescent="0.25">
      <c r="A448" s="1">
        <v>439</v>
      </c>
      <c r="B448" s="113">
        <f t="shared" si="41"/>
        <v>21.900000000000176</v>
      </c>
      <c r="C448" s="3">
        <f t="shared" si="36"/>
        <v>0.01</v>
      </c>
      <c r="D448" s="3">
        <f t="shared" si="37"/>
        <v>0</v>
      </c>
      <c r="E448" s="113">
        <f t="shared" si="38"/>
        <v>0.01</v>
      </c>
      <c r="F448" s="3">
        <f t="shared" si="39"/>
        <v>0</v>
      </c>
      <c r="G448" s="1" t="str">
        <f t="shared" si="40"/>
        <v>bucando_ts</v>
      </c>
    </row>
    <row r="449" spans="1:7" ht="30" x14ac:dyDescent="0.25">
      <c r="A449" s="1">
        <v>440</v>
      </c>
      <c r="B449" s="113">
        <f t="shared" si="41"/>
        <v>21.950000000000177</v>
      </c>
      <c r="C449" s="3">
        <f t="shared" si="36"/>
        <v>0.01</v>
      </c>
      <c r="D449" s="3">
        <f t="shared" si="37"/>
        <v>0</v>
      </c>
      <c r="E449" s="113">
        <f t="shared" si="38"/>
        <v>0.01</v>
      </c>
      <c r="F449" s="3">
        <f t="shared" si="39"/>
        <v>0</v>
      </c>
      <c r="G449" s="1" t="str">
        <f t="shared" si="40"/>
        <v>bucando_ts</v>
      </c>
    </row>
    <row r="450" spans="1:7" ht="30" x14ac:dyDescent="0.25">
      <c r="A450" s="1">
        <v>441</v>
      </c>
      <c r="B450" s="113">
        <f t="shared" si="41"/>
        <v>22.000000000000178</v>
      </c>
      <c r="C450" s="3">
        <f t="shared" si="36"/>
        <v>0.01</v>
      </c>
      <c r="D450" s="3">
        <f t="shared" si="37"/>
        <v>0</v>
      </c>
      <c r="E450" s="113">
        <f t="shared" si="38"/>
        <v>0.01</v>
      </c>
      <c r="F450" s="3">
        <f t="shared" si="39"/>
        <v>0</v>
      </c>
      <c r="G450" s="1" t="str">
        <f t="shared" si="40"/>
        <v>bucando_ts</v>
      </c>
    </row>
    <row r="451" spans="1:7" ht="30" x14ac:dyDescent="0.25">
      <c r="A451" s="1">
        <v>442</v>
      </c>
      <c r="B451" s="113">
        <f t="shared" si="41"/>
        <v>22.050000000000178</v>
      </c>
      <c r="C451" s="3">
        <f t="shared" si="36"/>
        <v>0.01</v>
      </c>
      <c r="D451" s="3">
        <f t="shared" si="37"/>
        <v>0</v>
      </c>
      <c r="E451" s="113">
        <f t="shared" si="38"/>
        <v>0.01</v>
      </c>
      <c r="F451" s="3">
        <f t="shared" si="39"/>
        <v>0</v>
      </c>
      <c r="G451" s="1" t="str">
        <f t="shared" si="40"/>
        <v>bucando_ts</v>
      </c>
    </row>
    <row r="452" spans="1:7" ht="30" x14ac:dyDescent="0.25">
      <c r="A452" s="1">
        <v>443</v>
      </c>
      <c r="B452" s="113">
        <f t="shared" si="41"/>
        <v>22.100000000000179</v>
      </c>
      <c r="C452" s="3">
        <f t="shared" si="36"/>
        <v>0.01</v>
      </c>
      <c r="D452" s="3">
        <f t="shared" si="37"/>
        <v>0</v>
      </c>
      <c r="E452" s="113">
        <f t="shared" si="38"/>
        <v>0.01</v>
      </c>
      <c r="F452" s="3">
        <f t="shared" si="39"/>
        <v>0</v>
      </c>
      <c r="G452" s="1" t="str">
        <f t="shared" si="40"/>
        <v>bucando_ts</v>
      </c>
    </row>
    <row r="453" spans="1:7" ht="30" x14ac:dyDescent="0.25">
      <c r="A453" s="1">
        <v>444</v>
      </c>
      <c r="B453" s="113">
        <f t="shared" si="41"/>
        <v>22.15000000000018</v>
      </c>
      <c r="C453" s="3">
        <f t="shared" si="36"/>
        <v>0.01</v>
      </c>
      <c r="D453" s="3">
        <f t="shared" si="37"/>
        <v>0</v>
      </c>
      <c r="E453" s="113">
        <f t="shared" si="38"/>
        <v>0.01</v>
      </c>
      <c r="F453" s="3">
        <f t="shared" si="39"/>
        <v>0</v>
      </c>
      <c r="G453" s="1" t="str">
        <f t="shared" si="40"/>
        <v>bucando_ts</v>
      </c>
    </row>
    <row r="454" spans="1:7" ht="30" x14ac:dyDescent="0.25">
      <c r="A454" s="1">
        <v>445</v>
      </c>
      <c r="B454" s="113">
        <f t="shared" si="41"/>
        <v>22.20000000000018</v>
      </c>
      <c r="C454" s="3">
        <f t="shared" si="36"/>
        <v>0.01</v>
      </c>
      <c r="D454" s="3">
        <f t="shared" si="37"/>
        <v>0</v>
      </c>
      <c r="E454" s="113">
        <f t="shared" si="38"/>
        <v>0.01</v>
      </c>
      <c r="F454" s="3">
        <f t="shared" si="39"/>
        <v>0</v>
      </c>
      <c r="G454" s="1" t="str">
        <f t="shared" si="40"/>
        <v>bucando_ts</v>
      </c>
    </row>
    <row r="455" spans="1:7" ht="30" x14ac:dyDescent="0.25">
      <c r="A455" s="1">
        <v>446</v>
      </c>
      <c r="B455" s="113">
        <f t="shared" si="41"/>
        <v>22.250000000000181</v>
      </c>
      <c r="C455" s="3">
        <f t="shared" si="36"/>
        <v>0.01</v>
      </c>
      <c r="D455" s="3">
        <f t="shared" si="37"/>
        <v>0</v>
      </c>
      <c r="E455" s="113">
        <f t="shared" si="38"/>
        <v>0.01</v>
      </c>
      <c r="F455" s="3">
        <f t="shared" si="39"/>
        <v>0</v>
      </c>
      <c r="G455" s="1" t="str">
        <f t="shared" si="40"/>
        <v>bucando_ts</v>
      </c>
    </row>
    <row r="456" spans="1:7" ht="30" x14ac:dyDescent="0.25">
      <c r="A456" s="1">
        <v>447</v>
      </c>
      <c r="B456" s="113">
        <f t="shared" si="41"/>
        <v>22.300000000000182</v>
      </c>
      <c r="C456" s="3">
        <f t="shared" si="36"/>
        <v>0.01</v>
      </c>
      <c r="D456" s="3">
        <f t="shared" si="37"/>
        <v>0</v>
      </c>
      <c r="E456" s="113">
        <f t="shared" si="38"/>
        <v>0.01</v>
      </c>
      <c r="F456" s="3">
        <f t="shared" si="39"/>
        <v>0</v>
      </c>
      <c r="G456" s="1" t="str">
        <f t="shared" si="40"/>
        <v>bucando_ts</v>
      </c>
    </row>
    <row r="457" spans="1:7" ht="30" x14ac:dyDescent="0.25">
      <c r="A457" s="1">
        <v>448</v>
      </c>
      <c r="B457" s="113">
        <f t="shared" si="41"/>
        <v>22.350000000000183</v>
      </c>
      <c r="C457" s="3">
        <f t="shared" si="36"/>
        <v>0.01</v>
      </c>
      <c r="D457" s="3">
        <f t="shared" si="37"/>
        <v>0</v>
      </c>
      <c r="E457" s="113">
        <f t="shared" si="38"/>
        <v>0.01</v>
      </c>
      <c r="F457" s="3">
        <f t="shared" si="39"/>
        <v>0</v>
      </c>
      <c r="G457" s="1" t="str">
        <f t="shared" si="40"/>
        <v>bucando_ts</v>
      </c>
    </row>
    <row r="458" spans="1:7" ht="30" x14ac:dyDescent="0.25">
      <c r="A458" s="1">
        <v>449</v>
      </c>
      <c r="B458" s="113">
        <f t="shared" si="41"/>
        <v>22.400000000000183</v>
      </c>
      <c r="C458" s="3">
        <f t="shared" ref="C458:C521" si="42">ROUND($E$5*EXP($M$3*B458),$E$8)</f>
        <v>0.01</v>
      </c>
      <c r="D458" s="3">
        <f t="shared" ref="D458:D521" si="43">ROUND($F$5*EXP($N$3*B458),$E$8)</f>
        <v>0</v>
      </c>
      <c r="E458" s="113">
        <f t="shared" ref="E458:E521" si="44">C458+D458</f>
        <v>0.01</v>
      </c>
      <c r="F458" s="3">
        <f t="shared" ref="F458:F521" si="45">IF(E458&gt;$L$5,0,$L$5)</f>
        <v>0</v>
      </c>
      <c r="G458" s="1" t="str">
        <f t="shared" si="40"/>
        <v>bucando_ts</v>
      </c>
    </row>
    <row r="459" spans="1:7" ht="30" x14ac:dyDescent="0.25">
      <c r="A459" s="1">
        <v>450</v>
      </c>
      <c r="B459" s="113">
        <f t="shared" si="41"/>
        <v>22.450000000000184</v>
      </c>
      <c r="C459" s="3">
        <f t="shared" si="42"/>
        <v>0.01</v>
      </c>
      <c r="D459" s="3">
        <f t="shared" si="43"/>
        <v>0</v>
      </c>
      <c r="E459" s="113">
        <f t="shared" si="44"/>
        <v>0.01</v>
      </c>
      <c r="F459" s="3">
        <f t="shared" si="45"/>
        <v>0</v>
      </c>
      <c r="G459" s="1" t="str">
        <f t="shared" ref="G459:G522" si="46">IF(F459=$L$5,B459,"bucando_ts")</f>
        <v>bucando_ts</v>
      </c>
    </row>
    <row r="460" spans="1:7" ht="30" x14ac:dyDescent="0.25">
      <c r="A460" s="1">
        <v>451</v>
      </c>
      <c r="B460" s="113">
        <f t="shared" ref="B460:B523" si="47">B459+$B$8</f>
        <v>22.500000000000185</v>
      </c>
      <c r="C460" s="3">
        <f t="shared" si="42"/>
        <v>0.01</v>
      </c>
      <c r="D460" s="3">
        <f t="shared" si="43"/>
        <v>0</v>
      </c>
      <c r="E460" s="113">
        <f t="shared" si="44"/>
        <v>0.01</v>
      </c>
      <c r="F460" s="3">
        <f t="shared" si="45"/>
        <v>0</v>
      </c>
      <c r="G460" s="1" t="str">
        <f t="shared" si="46"/>
        <v>bucando_ts</v>
      </c>
    </row>
    <row r="461" spans="1:7" ht="30" x14ac:dyDescent="0.25">
      <c r="A461" s="1">
        <v>452</v>
      </c>
      <c r="B461" s="113">
        <f t="shared" si="47"/>
        <v>22.550000000000185</v>
      </c>
      <c r="C461" s="3">
        <f t="shared" si="42"/>
        <v>0.01</v>
      </c>
      <c r="D461" s="3">
        <f t="shared" si="43"/>
        <v>0</v>
      </c>
      <c r="E461" s="113">
        <f t="shared" si="44"/>
        <v>0.01</v>
      </c>
      <c r="F461" s="3">
        <f t="shared" si="45"/>
        <v>0</v>
      </c>
      <c r="G461" s="1" t="str">
        <f t="shared" si="46"/>
        <v>bucando_ts</v>
      </c>
    </row>
    <row r="462" spans="1:7" ht="30" x14ac:dyDescent="0.25">
      <c r="A462" s="1">
        <v>453</v>
      </c>
      <c r="B462" s="113">
        <f t="shared" si="47"/>
        <v>22.600000000000186</v>
      </c>
      <c r="C462" s="3">
        <f t="shared" si="42"/>
        <v>0.01</v>
      </c>
      <c r="D462" s="3">
        <f t="shared" si="43"/>
        <v>0</v>
      </c>
      <c r="E462" s="113">
        <f t="shared" si="44"/>
        <v>0.01</v>
      </c>
      <c r="F462" s="3">
        <f t="shared" si="45"/>
        <v>0</v>
      </c>
      <c r="G462" s="1" t="str">
        <f t="shared" si="46"/>
        <v>bucando_ts</v>
      </c>
    </row>
    <row r="463" spans="1:7" ht="30" x14ac:dyDescent="0.25">
      <c r="A463" s="1">
        <v>454</v>
      </c>
      <c r="B463" s="113">
        <f t="shared" si="47"/>
        <v>22.650000000000187</v>
      </c>
      <c r="C463" s="3">
        <f t="shared" si="42"/>
        <v>0.01</v>
      </c>
      <c r="D463" s="3">
        <f t="shared" si="43"/>
        <v>0</v>
      </c>
      <c r="E463" s="113">
        <f t="shared" si="44"/>
        <v>0.01</v>
      </c>
      <c r="F463" s="3">
        <f t="shared" si="45"/>
        <v>0</v>
      </c>
      <c r="G463" s="1" t="str">
        <f t="shared" si="46"/>
        <v>bucando_ts</v>
      </c>
    </row>
    <row r="464" spans="1:7" ht="30" x14ac:dyDescent="0.25">
      <c r="A464" s="1">
        <v>455</v>
      </c>
      <c r="B464" s="113">
        <f t="shared" si="47"/>
        <v>22.700000000000188</v>
      </c>
      <c r="C464" s="3">
        <f t="shared" si="42"/>
        <v>0.01</v>
      </c>
      <c r="D464" s="3">
        <f t="shared" si="43"/>
        <v>0</v>
      </c>
      <c r="E464" s="113">
        <f t="shared" si="44"/>
        <v>0.01</v>
      </c>
      <c r="F464" s="3">
        <f t="shared" si="45"/>
        <v>0</v>
      </c>
      <c r="G464" s="1" t="str">
        <f t="shared" si="46"/>
        <v>bucando_ts</v>
      </c>
    </row>
    <row r="465" spans="1:7" ht="30" x14ac:dyDescent="0.25">
      <c r="A465" s="1">
        <v>456</v>
      </c>
      <c r="B465" s="113">
        <f t="shared" si="47"/>
        <v>22.750000000000188</v>
      </c>
      <c r="C465" s="3">
        <f t="shared" si="42"/>
        <v>0.01</v>
      </c>
      <c r="D465" s="3">
        <f t="shared" si="43"/>
        <v>0</v>
      </c>
      <c r="E465" s="113">
        <f t="shared" si="44"/>
        <v>0.01</v>
      </c>
      <c r="F465" s="3">
        <f t="shared" si="45"/>
        <v>0</v>
      </c>
      <c r="G465" s="1" t="str">
        <f t="shared" si="46"/>
        <v>bucando_ts</v>
      </c>
    </row>
    <row r="466" spans="1:7" ht="30" x14ac:dyDescent="0.25">
      <c r="A466" s="1">
        <v>457</v>
      </c>
      <c r="B466" s="113">
        <f t="shared" si="47"/>
        <v>22.800000000000189</v>
      </c>
      <c r="C466" s="3">
        <f t="shared" si="42"/>
        <v>0.01</v>
      </c>
      <c r="D466" s="3">
        <f t="shared" si="43"/>
        <v>0</v>
      </c>
      <c r="E466" s="113">
        <f t="shared" si="44"/>
        <v>0.01</v>
      </c>
      <c r="F466" s="3">
        <f t="shared" si="45"/>
        <v>0</v>
      </c>
      <c r="G466" s="1" t="str">
        <f t="shared" si="46"/>
        <v>bucando_ts</v>
      </c>
    </row>
    <row r="467" spans="1:7" ht="30" x14ac:dyDescent="0.25">
      <c r="A467" s="1">
        <v>458</v>
      </c>
      <c r="B467" s="113">
        <f t="shared" si="47"/>
        <v>22.85000000000019</v>
      </c>
      <c r="C467" s="3">
        <f t="shared" si="42"/>
        <v>0.01</v>
      </c>
      <c r="D467" s="3">
        <f t="shared" si="43"/>
        <v>0</v>
      </c>
      <c r="E467" s="113">
        <f t="shared" si="44"/>
        <v>0.01</v>
      </c>
      <c r="F467" s="3">
        <f t="shared" si="45"/>
        <v>0</v>
      </c>
      <c r="G467" s="1" t="str">
        <f t="shared" si="46"/>
        <v>bucando_ts</v>
      </c>
    </row>
    <row r="468" spans="1:7" ht="30" x14ac:dyDescent="0.25">
      <c r="A468" s="1">
        <v>459</v>
      </c>
      <c r="B468" s="113">
        <f t="shared" si="47"/>
        <v>22.90000000000019</v>
      </c>
      <c r="C468" s="3">
        <f t="shared" si="42"/>
        <v>0.01</v>
      </c>
      <c r="D468" s="3">
        <f t="shared" si="43"/>
        <v>0</v>
      </c>
      <c r="E468" s="113">
        <f t="shared" si="44"/>
        <v>0.01</v>
      </c>
      <c r="F468" s="3">
        <f t="shared" si="45"/>
        <v>0</v>
      </c>
      <c r="G468" s="1" t="str">
        <f t="shared" si="46"/>
        <v>bucando_ts</v>
      </c>
    </row>
    <row r="469" spans="1:7" ht="30" x14ac:dyDescent="0.25">
      <c r="A469" s="1">
        <v>460</v>
      </c>
      <c r="B469" s="113">
        <f t="shared" si="47"/>
        <v>22.950000000000191</v>
      </c>
      <c r="C469" s="3">
        <f t="shared" si="42"/>
        <v>0.01</v>
      </c>
      <c r="D469" s="3">
        <f t="shared" si="43"/>
        <v>0</v>
      </c>
      <c r="E469" s="113">
        <f t="shared" si="44"/>
        <v>0.01</v>
      </c>
      <c r="F469" s="3">
        <f t="shared" si="45"/>
        <v>0</v>
      </c>
      <c r="G469" s="1" t="str">
        <f t="shared" si="46"/>
        <v>bucando_ts</v>
      </c>
    </row>
    <row r="470" spans="1:7" ht="30" x14ac:dyDescent="0.25">
      <c r="A470" s="1">
        <v>461</v>
      </c>
      <c r="B470" s="113">
        <f t="shared" si="47"/>
        <v>23.000000000000192</v>
      </c>
      <c r="C470" s="3">
        <f t="shared" si="42"/>
        <v>0.01</v>
      </c>
      <c r="D470" s="3">
        <f t="shared" si="43"/>
        <v>0</v>
      </c>
      <c r="E470" s="113">
        <f t="shared" si="44"/>
        <v>0.01</v>
      </c>
      <c r="F470" s="3">
        <f t="shared" si="45"/>
        <v>0</v>
      </c>
      <c r="G470" s="1" t="str">
        <f t="shared" si="46"/>
        <v>bucando_ts</v>
      </c>
    </row>
    <row r="471" spans="1:7" ht="30" x14ac:dyDescent="0.25">
      <c r="A471" s="1">
        <v>462</v>
      </c>
      <c r="B471" s="113">
        <f t="shared" si="47"/>
        <v>23.050000000000193</v>
      </c>
      <c r="C471" s="3">
        <f t="shared" si="42"/>
        <v>0.01</v>
      </c>
      <c r="D471" s="3">
        <f t="shared" si="43"/>
        <v>0</v>
      </c>
      <c r="E471" s="113">
        <f t="shared" si="44"/>
        <v>0.01</v>
      </c>
      <c r="F471" s="3">
        <f t="shared" si="45"/>
        <v>0</v>
      </c>
      <c r="G471" s="1" t="str">
        <f t="shared" si="46"/>
        <v>bucando_ts</v>
      </c>
    </row>
    <row r="472" spans="1:7" ht="30" x14ac:dyDescent="0.25">
      <c r="A472" s="1">
        <v>463</v>
      </c>
      <c r="B472" s="113">
        <f t="shared" si="47"/>
        <v>23.100000000000193</v>
      </c>
      <c r="C472" s="3">
        <f t="shared" si="42"/>
        <v>0.01</v>
      </c>
      <c r="D472" s="3">
        <f t="shared" si="43"/>
        <v>0</v>
      </c>
      <c r="E472" s="113">
        <f t="shared" si="44"/>
        <v>0.01</v>
      </c>
      <c r="F472" s="3">
        <f t="shared" si="45"/>
        <v>0</v>
      </c>
      <c r="G472" s="1" t="str">
        <f t="shared" si="46"/>
        <v>bucando_ts</v>
      </c>
    </row>
    <row r="473" spans="1:7" ht="30" x14ac:dyDescent="0.25">
      <c r="A473" s="1">
        <v>464</v>
      </c>
      <c r="B473" s="113">
        <f t="shared" si="47"/>
        <v>23.150000000000194</v>
      </c>
      <c r="C473" s="3">
        <f t="shared" si="42"/>
        <v>0.01</v>
      </c>
      <c r="D473" s="3">
        <f t="shared" si="43"/>
        <v>0</v>
      </c>
      <c r="E473" s="113">
        <f t="shared" si="44"/>
        <v>0.01</v>
      </c>
      <c r="F473" s="3">
        <f t="shared" si="45"/>
        <v>0</v>
      </c>
      <c r="G473" s="1" t="str">
        <f t="shared" si="46"/>
        <v>bucando_ts</v>
      </c>
    </row>
    <row r="474" spans="1:7" ht="30" x14ac:dyDescent="0.25">
      <c r="A474" s="1">
        <v>465</v>
      </c>
      <c r="B474" s="113">
        <f t="shared" si="47"/>
        <v>23.200000000000195</v>
      </c>
      <c r="C474" s="3">
        <f t="shared" si="42"/>
        <v>0.01</v>
      </c>
      <c r="D474" s="3">
        <f t="shared" si="43"/>
        <v>0</v>
      </c>
      <c r="E474" s="113">
        <f t="shared" si="44"/>
        <v>0.01</v>
      </c>
      <c r="F474" s="3">
        <f t="shared" si="45"/>
        <v>0</v>
      </c>
      <c r="G474" s="1" t="str">
        <f t="shared" si="46"/>
        <v>bucando_ts</v>
      </c>
    </row>
    <row r="475" spans="1:7" ht="30" x14ac:dyDescent="0.25">
      <c r="A475" s="1">
        <v>466</v>
      </c>
      <c r="B475" s="113">
        <f t="shared" si="47"/>
        <v>23.250000000000195</v>
      </c>
      <c r="C475" s="3">
        <f t="shared" si="42"/>
        <v>0.01</v>
      </c>
      <c r="D475" s="3">
        <f t="shared" si="43"/>
        <v>0</v>
      </c>
      <c r="E475" s="113">
        <f t="shared" si="44"/>
        <v>0.01</v>
      </c>
      <c r="F475" s="3">
        <f t="shared" si="45"/>
        <v>0</v>
      </c>
      <c r="G475" s="1" t="str">
        <f t="shared" si="46"/>
        <v>bucando_ts</v>
      </c>
    </row>
    <row r="476" spans="1:7" ht="30" x14ac:dyDescent="0.25">
      <c r="A476" s="1">
        <v>467</v>
      </c>
      <c r="B476" s="113">
        <f t="shared" si="47"/>
        <v>23.300000000000196</v>
      </c>
      <c r="C476" s="3">
        <f t="shared" si="42"/>
        <v>0.01</v>
      </c>
      <c r="D476" s="3">
        <f t="shared" si="43"/>
        <v>0</v>
      </c>
      <c r="E476" s="113">
        <f t="shared" si="44"/>
        <v>0.01</v>
      </c>
      <c r="F476" s="3">
        <f t="shared" si="45"/>
        <v>0</v>
      </c>
      <c r="G476" s="1" t="str">
        <f t="shared" si="46"/>
        <v>bucando_ts</v>
      </c>
    </row>
    <row r="477" spans="1:7" ht="30" x14ac:dyDescent="0.25">
      <c r="A477" s="1">
        <v>468</v>
      </c>
      <c r="B477" s="113">
        <f t="shared" si="47"/>
        <v>23.350000000000197</v>
      </c>
      <c r="C477" s="3">
        <f t="shared" si="42"/>
        <v>0.01</v>
      </c>
      <c r="D477" s="3">
        <f t="shared" si="43"/>
        <v>0</v>
      </c>
      <c r="E477" s="113">
        <f t="shared" si="44"/>
        <v>0.01</v>
      </c>
      <c r="F477" s="3">
        <f t="shared" si="45"/>
        <v>0</v>
      </c>
      <c r="G477" s="1" t="str">
        <f t="shared" si="46"/>
        <v>bucando_ts</v>
      </c>
    </row>
    <row r="478" spans="1:7" ht="30" x14ac:dyDescent="0.25">
      <c r="A478" s="1">
        <v>469</v>
      </c>
      <c r="B478" s="113">
        <f t="shared" si="47"/>
        <v>23.400000000000198</v>
      </c>
      <c r="C478" s="3">
        <f t="shared" si="42"/>
        <v>0.01</v>
      </c>
      <c r="D478" s="3">
        <f t="shared" si="43"/>
        <v>0</v>
      </c>
      <c r="E478" s="113">
        <f t="shared" si="44"/>
        <v>0.01</v>
      </c>
      <c r="F478" s="3">
        <f t="shared" si="45"/>
        <v>0</v>
      </c>
      <c r="G478" s="1" t="str">
        <f t="shared" si="46"/>
        <v>bucando_ts</v>
      </c>
    </row>
    <row r="479" spans="1:7" ht="30" x14ac:dyDescent="0.25">
      <c r="A479" s="1">
        <v>470</v>
      </c>
      <c r="B479" s="113">
        <f t="shared" si="47"/>
        <v>23.450000000000198</v>
      </c>
      <c r="C479" s="3">
        <f t="shared" si="42"/>
        <v>0.01</v>
      </c>
      <c r="D479" s="3">
        <f t="shared" si="43"/>
        <v>0</v>
      </c>
      <c r="E479" s="113">
        <f t="shared" si="44"/>
        <v>0.01</v>
      </c>
      <c r="F479" s="3">
        <f t="shared" si="45"/>
        <v>0</v>
      </c>
      <c r="G479" s="1" t="str">
        <f t="shared" si="46"/>
        <v>bucando_ts</v>
      </c>
    </row>
    <row r="480" spans="1:7" ht="30" x14ac:dyDescent="0.25">
      <c r="A480" s="1">
        <v>471</v>
      </c>
      <c r="B480" s="113">
        <f t="shared" si="47"/>
        <v>23.500000000000199</v>
      </c>
      <c r="C480" s="3">
        <f t="shared" si="42"/>
        <v>0.01</v>
      </c>
      <c r="D480" s="3">
        <f t="shared" si="43"/>
        <v>0</v>
      </c>
      <c r="E480" s="113">
        <f t="shared" si="44"/>
        <v>0.01</v>
      </c>
      <c r="F480" s="3">
        <f t="shared" si="45"/>
        <v>0</v>
      </c>
      <c r="G480" s="1" t="str">
        <f t="shared" si="46"/>
        <v>bucando_ts</v>
      </c>
    </row>
    <row r="481" spans="1:7" ht="30" x14ac:dyDescent="0.25">
      <c r="A481" s="1">
        <v>472</v>
      </c>
      <c r="B481" s="113">
        <f t="shared" si="47"/>
        <v>23.5500000000002</v>
      </c>
      <c r="C481" s="3">
        <f t="shared" si="42"/>
        <v>0.01</v>
      </c>
      <c r="D481" s="3">
        <f t="shared" si="43"/>
        <v>0</v>
      </c>
      <c r="E481" s="113">
        <f t="shared" si="44"/>
        <v>0.01</v>
      </c>
      <c r="F481" s="3">
        <f t="shared" si="45"/>
        <v>0</v>
      </c>
      <c r="G481" s="1" t="str">
        <f t="shared" si="46"/>
        <v>bucando_ts</v>
      </c>
    </row>
    <row r="482" spans="1:7" ht="30" x14ac:dyDescent="0.25">
      <c r="A482" s="1">
        <v>473</v>
      </c>
      <c r="B482" s="113">
        <f t="shared" si="47"/>
        <v>23.6000000000002</v>
      </c>
      <c r="C482" s="3">
        <f t="shared" si="42"/>
        <v>0.01</v>
      </c>
      <c r="D482" s="3">
        <f t="shared" si="43"/>
        <v>0</v>
      </c>
      <c r="E482" s="113">
        <f t="shared" si="44"/>
        <v>0.01</v>
      </c>
      <c r="F482" s="3">
        <f t="shared" si="45"/>
        <v>0</v>
      </c>
      <c r="G482" s="1" t="str">
        <f t="shared" si="46"/>
        <v>bucando_ts</v>
      </c>
    </row>
    <row r="483" spans="1:7" ht="30" x14ac:dyDescent="0.25">
      <c r="A483" s="1">
        <v>474</v>
      </c>
      <c r="B483" s="113">
        <f t="shared" si="47"/>
        <v>23.650000000000201</v>
      </c>
      <c r="C483" s="3">
        <f t="shared" si="42"/>
        <v>0.01</v>
      </c>
      <c r="D483" s="3">
        <f t="shared" si="43"/>
        <v>0</v>
      </c>
      <c r="E483" s="113">
        <f t="shared" si="44"/>
        <v>0.01</v>
      </c>
      <c r="F483" s="3">
        <f t="shared" si="45"/>
        <v>0</v>
      </c>
      <c r="G483" s="1" t="str">
        <f t="shared" si="46"/>
        <v>bucando_ts</v>
      </c>
    </row>
    <row r="484" spans="1:7" ht="30" x14ac:dyDescent="0.25">
      <c r="A484" s="1">
        <v>475</v>
      </c>
      <c r="B484" s="113">
        <f t="shared" si="47"/>
        <v>23.700000000000202</v>
      </c>
      <c r="C484" s="3">
        <f t="shared" si="42"/>
        <v>0.01</v>
      </c>
      <c r="D484" s="3">
        <f t="shared" si="43"/>
        <v>0</v>
      </c>
      <c r="E484" s="113">
        <f t="shared" si="44"/>
        <v>0.01</v>
      </c>
      <c r="F484" s="3">
        <f t="shared" si="45"/>
        <v>0</v>
      </c>
      <c r="G484" s="1" t="str">
        <f t="shared" si="46"/>
        <v>bucando_ts</v>
      </c>
    </row>
    <row r="485" spans="1:7" ht="30" x14ac:dyDescent="0.25">
      <c r="A485" s="1">
        <v>476</v>
      </c>
      <c r="B485" s="113">
        <f t="shared" si="47"/>
        <v>23.750000000000203</v>
      </c>
      <c r="C485" s="3">
        <f t="shared" si="42"/>
        <v>0.01</v>
      </c>
      <c r="D485" s="3">
        <f t="shared" si="43"/>
        <v>0</v>
      </c>
      <c r="E485" s="113">
        <f t="shared" si="44"/>
        <v>0.01</v>
      </c>
      <c r="F485" s="3">
        <f t="shared" si="45"/>
        <v>0</v>
      </c>
      <c r="G485" s="1" t="str">
        <f t="shared" si="46"/>
        <v>bucando_ts</v>
      </c>
    </row>
    <row r="486" spans="1:7" ht="30" x14ac:dyDescent="0.25">
      <c r="A486" s="1">
        <v>477</v>
      </c>
      <c r="B486" s="113">
        <f t="shared" si="47"/>
        <v>23.800000000000203</v>
      </c>
      <c r="C486" s="3">
        <f t="shared" si="42"/>
        <v>0.01</v>
      </c>
      <c r="D486" s="3">
        <f t="shared" si="43"/>
        <v>0</v>
      </c>
      <c r="E486" s="113">
        <f t="shared" si="44"/>
        <v>0.01</v>
      </c>
      <c r="F486" s="3">
        <f t="shared" si="45"/>
        <v>0</v>
      </c>
      <c r="G486" s="1" t="str">
        <f t="shared" si="46"/>
        <v>bucando_ts</v>
      </c>
    </row>
    <row r="487" spans="1:7" ht="30" x14ac:dyDescent="0.25">
      <c r="A487" s="1">
        <v>478</v>
      </c>
      <c r="B487" s="113">
        <f t="shared" si="47"/>
        <v>23.850000000000204</v>
      </c>
      <c r="C487" s="3">
        <f t="shared" si="42"/>
        <v>0.01</v>
      </c>
      <c r="D487" s="3">
        <f t="shared" si="43"/>
        <v>0</v>
      </c>
      <c r="E487" s="113">
        <f t="shared" si="44"/>
        <v>0.01</v>
      </c>
      <c r="F487" s="3">
        <f t="shared" si="45"/>
        <v>0</v>
      </c>
      <c r="G487" s="1" t="str">
        <f t="shared" si="46"/>
        <v>bucando_ts</v>
      </c>
    </row>
    <row r="488" spans="1:7" ht="30" x14ac:dyDescent="0.25">
      <c r="A488" s="1">
        <v>479</v>
      </c>
      <c r="B488" s="113">
        <f t="shared" si="47"/>
        <v>23.900000000000205</v>
      </c>
      <c r="C488" s="3">
        <f t="shared" si="42"/>
        <v>0.01</v>
      </c>
      <c r="D488" s="3">
        <f t="shared" si="43"/>
        <v>0</v>
      </c>
      <c r="E488" s="113">
        <f t="shared" si="44"/>
        <v>0.01</v>
      </c>
      <c r="F488" s="3">
        <f t="shared" si="45"/>
        <v>0</v>
      </c>
      <c r="G488" s="1" t="str">
        <f t="shared" si="46"/>
        <v>bucando_ts</v>
      </c>
    </row>
    <row r="489" spans="1:7" ht="30" x14ac:dyDescent="0.25">
      <c r="A489" s="1">
        <v>480</v>
      </c>
      <c r="B489" s="113">
        <f t="shared" si="47"/>
        <v>23.950000000000205</v>
      </c>
      <c r="C489" s="3">
        <f t="shared" si="42"/>
        <v>0.01</v>
      </c>
      <c r="D489" s="3">
        <f t="shared" si="43"/>
        <v>0</v>
      </c>
      <c r="E489" s="113">
        <f t="shared" si="44"/>
        <v>0.01</v>
      </c>
      <c r="F489" s="3">
        <f t="shared" si="45"/>
        <v>0</v>
      </c>
      <c r="G489" s="1" t="str">
        <f t="shared" si="46"/>
        <v>bucando_ts</v>
      </c>
    </row>
    <row r="490" spans="1:7" ht="30" x14ac:dyDescent="0.25">
      <c r="A490" s="1">
        <v>481</v>
      </c>
      <c r="B490" s="113">
        <f t="shared" si="47"/>
        <v>24.000000000000206</v>
      </c>
      <c r="C490" s="3">
        <f t="shared" si="42"/>
        <v>0.01</v>
      </c>
      <c r="D490" s="3">
        <f t="shared" si="43"/>
        <v>0</v>
      </c>
      <c r="E490" s="113">
        <f t="shared" si="44"/>
        <v>0.01</v>
      </c>
      <c r="F490" s="3">
        <f t="shared" si="45"/>
        <v>0</v>
      </c>
      <c r="G490" s="1" t="str">
        <f t="shared" si="46"/>
        <v>bucando_ts</v>
      </c>
    </row>
    <row r="491" spans="1:7" ht="30" x14ac:dyDescent="0.25">
      <c r="A491" s="1">
        <v>482</v>
      </c>
      <c r="B491" s="113">
        <f t="shared" si="47"/>
        <v>24.050000000000207</v>
      </c>
      <c r="C491" s="3">
        <f t="shared" si="42"/>
        <v>0.01</v>
      </c>
      <c r="D491" s="3">
        <f t="shared" si="43"/>
        <v>0</v>
      </c>
      <c r="E491" s="113">
        <f t="shared" si="44"/>
        <v>0.01</v>
      </c>
      <c r="F491" s="3">
        <f t="shared" si="45"/>
        <v>0</v>
      </c>
      <c r="G491" s="1" t="str">
        <f t="shared" si="46"/>
        <v>bucando_ts</v>
      </c>
    </row>
    <row r="492" spans="1:7" ht="30" x14ac:dyDescent="0.25">
      <c r="A492" s="1">
        <v>483</v>
      </c>
      <c r="B492" s="113">
        <f t="shared" si="47"/>
        <v>24.100000000000207</v>
      </c>
      <c r="C492" s="3">
        <f t="shared" si="42"/>
        <v>0.01</v>
      </c>
      <c r="D492" s="3">
        <f t="shared" si="43"/>
        <v>0</v>
      </c>
      <c r="E492" s="113">
        <f t="shared" si="44"/>
        <v>0.01</v>
      </c>
      <c r="F492" s="3">
        <f t="shared" si="45"/>
        <v>0</v>
      </c>
      <c r="G492" s="1" t="str">
        <f t="shared" si="46"/>
        <v>bucando_ts</v>
      </c>
    </row>
    <row r="493" spans="1:7" ht="30" x14ac:dyDescent="0.25">
      <c r="A493" s="1">
        <v>484</v>
      </c>
      <c r="B493" s="113">
        <f t="shared" si="47"/>
        <v>24.150000000000208</v>
      </c>
      <c r="C493" s="3">
        <f t="shared" si="42"/>
        <v>0.01</v>
      </c>
      <c r="D493" s="3">
        <f t="shared" si="43"/>
        <v>0</v>
      </c>
      <c r="E493" s="113">
        <f t="shared" si="44"/>
        <v>0.01</v>
      </c>
      <c r="F493" s="3">
        <f t="shared" si="45"/>
        <v>0</v>
      </c>
      <c r="G493" s="1" t="str">
        <f t="shared" si="46"/>
        <v>bucando_ts</v>
      </c>
    </row>
    <row r="494" spans="1:7" ht="30" x14ac:dyDescent="0.25">
      <c r="A494" s="1">
        <v>485</v>
      </c>
      <c r="B494" s="113">
        <f t="shared" si="47"/>
        <v>24.200000000000209</v>
      </c>
      <c r="C494" s="3">
        <f t="shared" si="42"/>
        <v>0.01</v>
      </c>
      <c r="D494" s="3">
        <f t="shared" si="43"/>
        <v>0</v>
      </c>
      <c r="E494" s="113">
        <f t="shared" si="44"/>
        <v>0.01</v>
      </c>
      <c r="F494" s="3">
        <f t="shared" si="45"/>
        <v>0</v>
      </c>
      <c r="G494" s="1" t="str">
        <f t="shared" si="46"/>
        <v>bucando_ts</v>
      </c>
    </row>
    <row r="495" spans="1:7" ht="30" x14ac:dyDescent="0.25">
      <c r="A495" s="1">
        <v>486</v>
      </c>
      <c r="B495" s="113">
        <f t="shared" si="47"/>
        <v>24.25000000000021</v>
      </c>
      <c r="C495" s="3">
        <f t="shared" si="42"/>
        <v>0.01</v>
      </c>
      <c r="D495" s="3">
        <f t="shared" si="43"/>
        <v>0</v>
      </c>
      <c r="E495" s="113">
        <f t="shared" si="44"/>
        <v>0.01</v>
      </c>
      <c r="F495" s="3">
        <f t="shared" si="45"/>
        <v>0</v>
      </c>
      <c r="G495" s="1" t="str">
        <f t="shared" si="46"/>
        <v>bucando_ts</v>
      </c>
    </row>
    <row r="496" spans="1:7" ht="30" x14ac:dyDescent="0.25">
      <c r="A496" s="1">
        <v>487</v>
      </c>
      <c r="B496" s="113">
        <f t="shared" si="47"/>
        <v>24.30000000000021</v>
      </c>
      <c r="C496" s="3">
        <f t="shared" si="42"/>
        <v>0.01</v>
      </c>
      <c r="D496" s="3">
        <f t="shared" si="43"/>
        <v>0</v>
      </c>
      <c r="E496" s="113">
        <f t="shared" si="44"/>
        <v>0.01</v>
      </c>
      <c r="F496" s="3">
        <f t="shared" si="45"/>
        <v>0</v>
      </c>
      <c r="G496" s="1" t="str">
        <f t="shared" si="46"/>
        <v>bucando_ts</v>
      </c>
    </row>
    <row r="497" spans="1:7" ht="30" x14ac:dyDescent="0.25">
      <c r="A497" s="1">
        <v>488</v>
      </c>
      <c r="B497" s="113">
        <f t="shared" si="47"/>
        <v>24.350000000000211</v>
      </c>
      <c r="C497" s="3">
        <f t="shared" si="42"/>
        <v>0.01</v>
      </c>
      <c r="D497" s="3">
        <f t="shared" si="43"/>
        <v>0</v>
      </c>
      <c r="E497" s="113">
        <f t="shared" si="44"/>
        <v>0.01</v>
      </c>
      <c r="F497" s="3">
        <f t="shared" si="45"/>
        <v>0</v>
      </c>
      <c r="G497" s="1" t="str">
        <f t="shared" si="46"/>
        <v>bucando_ts</v>
      </c>
    </row>
    <row r="498" spans="1:7" ht="30" x14ac:dyDescent="0.25">
      <c r="A498" s="1">
        <v>489</v>
      </c>
      <c r="B498" s="113">
        <f t="shared" si="47"/>
        <v>24.400000000000212</v>
      </c>
      <c r="C498" s="3">
        <f t="shared" si="42"/>
        <v>0.01</v>
      </c>
      <c r="D498" s="3">
        <f t="shared" si="43"/>
        <v>0</v>
      </c>
      <c r="E498" s="113">
        <f t="shared" si="44"/>
        <v>0.01</v>
      </c>
      <c r="F498" s="3">
        <f t="shared" si="45"/>
        <v>0</v>
      </c>
      <c r="G498" s="1" t="str">
        <f t="shared" si="46"/>
        <v>bucando_ts</v>
      </c>
    </row>
    <row r="499" spans="1:7" ht="30" x14ac:dyDescent="0.25">
      <c r="A499" s="1">
        <v>490</v>
      </c>
      <c r="B499" s="113">
        <f t="shared" si="47"/>
        <v>24.450000000000212</v>
      </c>
      <c r="C499" s="3">
        <f t="shared" si="42"/>
        <v>0.01</v>
      </c>
      <c r="D499" s="3">
        <f t="shared" si="43"/>
        <v>0</v>
      </c>
      <c r="E499" s="113">
        <f t="shared" si="44"/>
        <v>0.01</v>
      </c>
      <c r="F499" s="3">
        <f t="shared" si="45"/>
        <v>0</v>
      </c>
      <c r="G499" s="1" t="str">
        <f t="shared" si="46"/>
        <v>bucando_ts</v>
      </c>
    </row>
    <row r="500" spans="1:7" ht="30" x14ac:dyDescent="0.25">
      <c r="A500" s="1">
        <v>491</v>
      </c>
      <c r="B500" s="113">
        <f t="shared" si="47"/>
        <v>24.500000000000213</v>
      </c>
      <c r="C500" s="3">
        <f t="shared" si="42"/>
        <v>0.01</v>
      </c>
      <c r="D500" s="3">
        <f t="shared" si="43"/>
        <v>0</v>
      </c>
      <c r="E500" s="113">
        <f t="shared" si="44"/>
        <v>0.01</v>
      </c>
      <c r="F500" s="3">
        <f t="shared" si="45"/>
        <v>0</v>
      </c>
      <c r="G500" s="1" t="str">
        <f t="shared" si="46"/>
        <v>bucando_ts</v>
      </c>
    </row>
    <row r="501" spans="1:7" ht="30" x14ac:dyDescent="0.25">
      <c r="A501" s="1">
        <v>492</v>
      </c>
      <c r="B501" s="113">
        <f t="shared" si="47"/>
        <v>24.550000000000214</v>
      </c>
      <c r="C501" s="3">
        <f t="shared" si="42"/>
        <v>0.01</v>
      </c>
      <c r="D501" s="3">
        <f t="shared" si="43"/>
        <v>0</v>
      </c>
      <c r="E501" s="113">
        <f t="shared" si="44"/>
        <v>0.01</v>
      </c>
      <c r="F501" s="3">
        <f t="shared" si="45"/>
        <v>0</v>
      </c>
      <c r="G501" s="1" t="str">
        <f t="shared" si="46"/>
        <v>bucando_ts</v>
      </c>
    </row>
    <row r="502" spans="1:7" ht="30" x14ac:dyDescent="0.25">
      <c r="A502" s="1">
        <v>493</v>
      </c>
      <c r="B502" s="113">
        <f t="shared" si="47"/>
        <v>24.600000000000215</v>
      </c>
      <c r="C502" s="3">
        <f t="shared" si="42"/>
        <v>0.01</v>
      </c>
      <c r="D502" s="3">
        <f t="shared" si="43"/>
        <v>0</v>
      </c>
      <c r="E502" s="113">
        <f t="shared" si="44"/>
        <v>0.01</v>
      </c>
      <c r="F502" s="3">
        <f t="shared" si="45"/>
        <v>0</v>
      </c>
      <c r="G502" s="1" t="str">
        <f t="shared" si="46"/>
        <v>bucando_ts</v>
      </c>
    </row>
    <row r="503" spans="1:7" ht="30" x14ac:dyDescent="0.25">
      <c r="A503" s="1">
        <v>494</v>
      </c>
      <c r="B503" s="113">
        <f t="shared" si="47"/>
        <v>24.650000000000215</v>
      </c>
      <c r="C503" s="3">
        <f t="shared" si="42"/>
        <v>0.01</v>
      </c>
      <c r="D503" s="3">
        <f t="shared" si="43"/>
        <v>0</v>
      </c>
      <c r="E503" s="113">
        <f t="shared" si="44"/>
        <v>0.01</v>
      </c>
      <c r="F503" s="3">
        <f t="shared" si="45"/>
        <v>0</v>
      </c>
      <c r="G503" s="1" t="str">
        <f t="shared" si="46"/>
        <v>bucando_ts</v>
      </c>
    </row>
    <row r="504" spans="1:7" ht="30" x14ac:dyDescent="0.25">
      <c r="A504" s="1">
        <v>495</v>
      </c>
      <c r="B504" s="113">
        <f t="shared" si="47"/>
        <v>24.700000000000216</v>
      </c>
      <c r="C504" s="3">
        <f t="shared" si="42"/>
        <v>0.01</v>
      </c>
      <c r="D504" s="3">
        <f t="shared" si="43"/>
        <v>0</v>
      </c>
      <c r="E504" s="113">
        <f t="shared" si="44"/>
        <v>0.01</v>
      </c>
      <c r="F504" s="3">
        <f t="shared" si="45"/>
        <v>0</v>
      </c>
      <c r="G504" s="1" t="str">
        <f t="shared" si="46"/>
        <v>bucando_ts</v>
      </c>
    </row>
    <row r="505" spans="1:7" ht="30" x14ac:dyDescent="0.25">
      <c r="A505" s="1">
        <v>496</v>
      </c>
      <c r="B505" s="113">
        <f t="shared" si="47"/>
        <v>24.750000000000217</v>
      </c>
      <c r="C505" s="3">
        <f t="shared" si="42"/>
        <v>0.01</v>
      </c>
      <c r="D505" s="3">
        <f t="shared" si="43"/>
        <v>0</v>
      </c>
      <c r="E505" s="113">
        <f t="shared" si="44"/>
        <v>0.01</v>
      </c>
      <c r="F505" s="3">
        <f t="shared" si="45"/>
        <v>0</v>
      </c>
      <c r="G505" s="1" t="str">
        <f t="shared" si="46"/>
        <v>bucando_ts</v>
      </c>
    </row>
    <row r="506" spans="1:7" ht="30" x14ac:dyDescent="0.25">
      <c r="A506" s="1">
        <v>497</v>
      </c>
      <c r="B506" s="113">
        <f t="shared" si="47"/>
        <v>24.800000000000217</v>
      </c>
      <c r="C506" s="3">
        <f t="shared" si="42"/>
        <v>0.01</v>
      </c>
      <c r="D506" s="3">
        <f t="shared" si="43"/>
        <v>0</v>
      </c>
      <c r="E506" s="113">
        <f t="shared" si="44"/>
        <v>0.01</v>
      </c>
      <c r="F506" s="3">
        <f t="shared" si="45"/>
        <v>0</v>
      </c>
      <c r="G506" s="1" t="str">
        <f t="shared" si="46"/>
        <v>bucando_ts</v>
      </c>
    </row>
    <row r="507" spans="1:7" ht="30" x14ac:dyDescent="0.25">
      <c r="A507" s="1">
        <v>498</v>
      </c>
      <c r="B507" s="113">
        <f t="shared" si="47"/>
        <v>24.850000000000218</v>
      </c>
      <c r="C507" s="3">
        <f t="shared" si="42"/>
        <v>0.01</v>
      </c>
      <c r="D507" s="3">
        <f t="shared" si="43"/>
        <v>0</v>
      </c>
      <c r="E507" s="113">
        <f t="shared" si="44"/>
        <v>0.01</v>
      </c>
      <c r="F507" s="3">
        <f t="shared" si="45"/>
        <v>0</v>
      </c>
      <c r="G507" s="1" t="str">
        <f t="shared" si="46"/>
        <v>bucando_ts</v>
      </c>
    </row>
    <row r="508" spans="1:7" ht="30" x14ac:dyDescent="0.25">
      <c r="A508" s="1">
        <v>499</v>
      </c>
      <c r="B508" s="113">
        <f t="shared" si="47"/>
        <v>24.900000000000219</v>
      </c>
      <c r="C508" s="3">
        <f t="shared" si="42"/>
        <v>0.01</v>
      </c>
      <c r="D508" s="3">
        <f t="shared" si="43"/>
        <v>0</v>
      </c>
      <c r="E508" s="113">
        <f t="shared" si="44"/>
        <v>0.01</v>
      </c>
      <c r="F508" s="3">
        <f t="shared" si="45"/>
        <v>0</v>
      </c>
      <c r="G508" s="1" t="str">
        <f t="shared" si="46"/>
        <v>bucando_ts</v>
      </c>
    </row>
    <row r="509" spans="1:7" ht="30" x14ac:dyDescent="0.25">
      <c r="A509" s="1">
        <v>500</v>
      </c>
      <c r="B509" s="113">
        <f t="shared" si="47"/>
        <v>24.95000000000022</v>
      </c>
      <c r="C509" s="3">
        <f t="shared" si="42"/>
        <v>0.01</v>
      </c>
      <c r="D509" s="3">
        <f t="shared" si="43"/>
        <v>0</v>
      </c>
      <c r="E509" s="113">
        <f t="shared" si="44"/>
        <v>0.01</v>
      </c>
      <c r="F509" s="3">
        <f t="shared" si="45"/>
        <v>0</v>
      </c>
      <c r="G509" s="1" t="str">
        <f t="shared" si="46"/>
        <v>bucando_ts</v>
      </c>
    </row>
    <row r="510" spans="1:7" ht="30" x14ac:dyDescent="0.25">
      <c r="A510" s="1">
        <v>501</v>
      </c>
      <c r="B510" s="113">
        <f t="shared" si="47"/>
        <v>25.00000000000022</v>
      </c>
      <c r="C510" s="3">
        <f t="shared" si="42"/>
        <v>0.01</v>
      </c>
      <c r="D510" s="3">
        <f t="shared" si="43"/>
        <v>0</v>
      </c>
      <c r="E510" s="113">
        <f t="shared" si="44"/>
        <v>0.01</v>
      </c>
      <c r="F510" s="3">
        <f t="shared" si="45"/>
        <v>0</v>
      </c>
      <c r="G510" s="1" t="str">
        <f t="shared" si="46"/>
        <v>bucando_ts</v>
      </c>
    </row>
    <row r="511" spans="1:7" ht="30" x14ac:dyDescent="0.25">
      <c r="A511" s="1">
        <v>502</v>
      </c>
      <c r="B511" s="113">
        <f t="shared" si="47"/>
        <v>25.050000000000221</v>
      </c>
      <c r="C511" s="3">
        <f t="shared" si="42"/>
        <v>0.01</v>
      </c>
      <c r="D511" s="3">
        <f t="shared" si="43"/>
        <v>0</v>
      </c>
      <c r="E511" s="113">
        <f t="shared" si="44"/>
        <v>0.01</v>
      </c>
      <c r="F511" s="3">
        <f t="shared" si="45"/>
        <v>0</v>
      </c>
      <c r="G511" s="1" t="str">
        <f t="shared" si="46"/>
        <v>bucando_ts</v>
      </c>
    </row>
    <row r="512" spans="1:7" ht="30" x14ac:dyDescent="0.25">
      <c r="A512" s="1">
        <v>503</v>
      </c>
      <c r="B512" s="113">
        <f t="shared" si="47"/>
        <v>25.100000000000222</v>
      </c>
      <c r="C512" s="3">
        <f t="shared" si="42"/>
        <v>0.01</v>
      </c>
      <c r="D512" s="3">
        <f t="shared" si="43"/>
        <v>0</v>
      </c>
      <c r="E512" s="113">
        <f t="shared" si="44"/>
        <v>0.01</v>
      </c>
      <c r="F512" s="3">
        <f t="shared" si="45"/>
        <v>0</v>
      </c>
      <c r="G512" s="1" t="str">
        <f t="shared" si="46"/>
        <v>bucando_ts</v>
      </c>
    </row>
    <row r="513" spans="1:7" ht="30" x14ac:dyDescent="0.25">
      <c r="A513" s="1">
        <v>504</v>
      </c>
      <c r="B513" s="113">
        <f t="shared" si="47"/>
        <v>25.150000000000222</v>
      </c>
      <c r="C513" s="3">
        <f t="shared" si="42"/>
        <v>0.01</v>
      </c>
      <c r="D513" s="3">
        <f t="shared" si="43"/>
        <v>0</v>
      </c>
      <c r="E513" s="113">
        <f t="shared" si="44"/>
        <v>0.01</v>
      </c>
      <c r="F513" s="3">
        <f t="shared" si="45"/>
        <v>0</v>
      </c>
      <c r="G513" s="1" t="str">
        <f t="shared" si="46"/>
        <v>bucando_ts</v>
      </c>
    </row>
    <row r="514" spans="1:7" ht="30" x14ac:dyDescent="0.25">
      <c r="A514" s="1">
        <v>505</v>
      </c>
      <c r="B514" s="113">
        <f t="shared" si="47"/>
        <v>25.200000000000223</v>
      </c>
      <c r="C514" s="3">
        <f t="shared" si="42"/>
        <v>0.01</v>
      </c>
      <c r="D514" s="3">
        <f t="shared" si="43"/>
        <v>0</v>
      </c>
      <c r="E514" s="113">
        <f t="shared" si="44"/>
        <v>0.01</v>
      </c>
      <c r="F514" s="3">
        <f t="shared" si="45"/>
        <v>0</v>
      </c>
      <c r="G514" s="1" t="str">
        <f t="shared" si="46"/>
        <v>bucando_ts</v>
      </c>
    </row>
    <row r="515" spans="1:7" ht="30" x14ac:dyDescent="0.25">
      <c r="A515" s="1">
        <v>506</v>
      </c>
      <c r="B515" s="113">
        <f t="shared" si="47"/>
        <v>25.250000000000224</v>
      </c>
      <c r="C515" s="3">
        <f t="shared" si="42"/>
        <v>0.01</v>
      </c>
      <c r="D515" s="3">
        <f t="shared" si="43"/>
        <v>0</v>
      </c>
      <c r="E515" s="113">
        <f t="shared" si="44"/>
        <v>0.01</v>
      </c>
      <c r="F515" s="3">
        <f t="shared" si="45"/>
        <v>0</v>
      </c>
      <c r="G515" s="1" t="str">
        <f t="shared" si="46"/>
        <v>bucando_ts</v>
      </c>
    </row>
    <row r="516" spans="1:7" ht="30" x14ac:dyDescent="0.25">
      <c r="A516" s="1">
        <v>507</v>
      </c>
      <c r="B516" s="113">
        <f t="shared" si="47"/>
        <v>25.300000000000225</v>
      </c>
      <c r="C516" s="3">
        <f t="shared" si="42"/>
        <v>0.01</v>
      </c>
      <c r="D516" s="3">
        <f t="shared" si="43"/>
        <v>0</v>
      </c>
      <c r="E516" s="113">
        <f t="shared" si="44"/>
        <v>0.01</v>
      </c>
      <c r="F516" s="3">
        <f t="shared" si="45"/>
        <v>0</v>
      </c>
      <c r="G516" s="1" t="str">
        <f t="shared" si="46"/>
        <v>bucando_ts</v>
      </c>
    </row>
    <row r="517" spans="1:7" ht="30" x14ac:dyDescent="0.25">
      <c r="A517" s="1">
        <v>508</v>
      </c>
      <c r="B517" s="113">
        <f t="shared" si="47"/>
        <v>25.350000000000225</v>
      </c>
      <c r="C517" s="3">
        <f t="shared" si="42"/>
        <v>0.01</v>
      </c>
      <c r="D517" s="3">
        <f t="shared" si="43"/>
        <v>0</v>
      </c>
      <c r="E517" s="113">
        <f t="shared" si="44"/>
        <v>0.01</v>
      </c>
      <c r="F517" s="3">
        <f t="shared" si="45"/>
        <v>0</v>
      </c>
      <c r="G517" s="1" t="str">
        <f t="shared" si="46"/>
        <v>bucando_ts</v>
      </c>
    </row>
    <row r="518" spans="1:7" ht="30" x14ac:dyDescent="0.25">
      <c r="A518" s="1">
        <v>509</v>
      </c>
      <c r="B518" s="113">
        <f t="shared" si="47"/>
        <v>25.400000000000226</v>
      </c>
      <c r="C518" s="3">
        <f t="shared" si="42"/>
        <v>0.01</v>
      </c>
      <c r="D518" s="3">
        <f t="shared" si="43"/>
        <v>0</v>
      </c>
      <c r="E518" s="113">
        <f t="shared" si="44"/>
        <v>0.01</v>
      </c>
      <c r="F518" s="3">
        <f t="shared" si="45"/>
        <v>0</v>
      </c>
      <c r="G518" s="1" t="str">
        <f t="shared" si="46"/>
        <v>bucando_ts</v>
      </c>
    </row>
    <row r="519" spans="1:7" ht="30" x14ac:dyDescent="0.25">
      <c r="A519" s="1">
        <v>510</v>
      </c>
      <c r="B519" s="113">
        <f t="shared" si="47"/>
        <v>25.450000000000227</v>
      </c>
      <c r="C519" s="3">
        <f t="shared" si="42"/>
        <v>0.01</v>
      </c>
      <c r="D519" s="3">
        <f t="shared" si="43"/>
        <v>0</v>
      </c>
      <c r="E519" s="113">
        <f t="shared" si="44"/>
        <v>0.01</v>
      </c>
      <c r="F519" s="3">
        <f t="shared" si="45"/>
        <v>0</v>
      </c>
      <c r="G519" s="1" t="str">
        <f t="shared" si="46"/>
        <v>bucando_ts</v>
      </c>
    </row>
    <row r="520" spans="1:7" ht="30" x14ac:dyDescent="0.25">
      <c r="A520" s="1">
        <v>511</v>
      </c>
      <c r="B520" s="113">
        <f t="shared" si="47"/>
        <v>25.500000000000227</v>
      </c>
      <c r="C520" s="3">
        <f t="shared" si="42"/>
        <v>0.01</v>
      </c>
      <c r="D520" s="3">
        <f t="shared" si="43"/>
        <v>0</v>
      </c>
      <c r="E520" s="113">
        <f t="shared" si="44"/>
        <v>0.01</v>
      </c>
      <c r="F520" s="3">
        <f t="shared" si="45"/>
        <v>0</v>
      </c>
      <c r="G520" s="1" t="str">
        <f t="shared" si="46"/>
        <v>bucando_ts</v>
      </c>
    </row>
    <row r="521" spans="1:7" ht="30" x14ac:dyDescent="0.25">
      <c r="A521" s="1">
        <v>512</v>
      </c>
      <c r="B521" s="113">
        <f t="shared" si="47"/>
        <v>25.550000000000228</v>
      </c>
      <c r="C521" s="3">
        <f t="shared" si="42"/>
        <v>0.01</v>
      </c>
      <c r="D521" s="3">
        <f t="shared" si="43"/>
        <v>0</v>
      </c>
      <c r="E521" s="113">
        <f t="shared" si="44"/>
        <v>0.01</v>
      </c>
      <c r="F521" s="3">
        <f t="shared" si="45"/>
        <v>0</v>
      </c>
      <c r="G521" s="1" t="str">
        <f t="shared" si="46"/>
        <v>bucando_ts</v>
      </c>
    </row>
    <row r="522" spans="1:7" ht="30" x14ac:dyDescent="0.25">
      <c r="A522" s="1">
        <v>513</v>
      </c>
      <c r="B522" s="113">
        <f t="shared" si="47"/>
        <v>25.600000000000229</v>
      </c>
      <c r="C522" s="3">
        <f t="shared" ref="C522:C585" si="48">ROUND($E$5*EXP($M$3*B522),$E$8)</f>
        <v>0.01</v>
      </c>
      <c r="D522" s="3">
        <f t="shared" ref="D522:D585" si="49">ROUND($F$5*EXP($N$3*B522),$E$8)</f>
        <v>0</v>
      </c>
      <c r="E522" s="113">
        <f t="shared" ref="E522:E585" si="50">C522+D522</f>
        <v>0.01</v>
      </c>
      <c r="F522" s="3">
        <f t="shared" ref="F522:F585" si="51">IF(E522&gt;$L$5,0,$L$5)</f>
        <v>0</v>
      </c>
      <c r="G522" s="1" t="str">
        <f t="shared" si="46"/>
        <v>bucando_ts</v>
      </c>
    </row>
    <row r="523" spans="1:7" ht="30" x14ac:dyDescent="0.25">
      <c r="A523" s="1">
        <v>514</v>
      </c>
      <c r="B523" s="113">
        <f t="shared" si="47"/>
        <v>25.65000000000023</v>
      </c>
      <c r="C523" s="3">
        <f t="shared" si="48"/>
        <v>0.01</v>
      </c>
      <c r="D523" s="3">
        <f t="shared" si="49"/>
        <v>0</v>
      </c>
      <c r="E523" s="113">
        <f t="shared" si="50"/>
        <v>0.01</v>
      </c>
      <c r="F523" s="3">
        <f t="shared" si="51"/>
        <v>0</v>
      </c>
      <c r="G523" s="1" t="str">
        <f t="shared" ref="G523:G586" si="52">IF(F523=$L$5,B523,"bucando_ts")</f>
        <v>bucando_ts</v>
      </c>
    </row>
    <row r="524" spans="1:7" ht="30" x14ac:dyDescent="0.25">
      <c r="A524" s="1">
        <v>515</v>
      </c>
      <c r="B524" s="113">
        <f t="shared" ref="B524:B587" si="53">B523+$B$8</f>
        <v>25.70000000000023</v>
      </c>
      <c r="C524" s="3">
        <f t="shared" si="48"/>
        <v>0.01</v>
      </c>
      <c r="D524" s="3">
        <f t="shared" si="49"/>
        <v>0</v>
      </c>
      <c r="E524" s="113">
        <f t="shared" si="50"/>
        <v>0.01</v>
      </c>
      <c r="F524" s="3">
        <f t="shared" si="51"/>
        <v>0</v>
      </c>
      <c r="G524" s="1" t="str">
        <f t="shared" si="52"/>
        <v>bucando_ts</v>
      </c>
    </row>
    <row r="525" spans="1:7" ht="30" x14ac:dyDescent="0.25">
      <c r="A525" s="1">
        <v>516</v>
      </c>
      <c r="B525" s="113">
        <f t="shared" si="53"/>
        <v>25.750000000000231</v>
      </c>
      <c r="C525" s="3">
        <f t="shared" si="48"/>
        <v>0.01</v>
      </c>
      <c r="D525" s="3">
        <f t="shared" si="49"/>
        <v>0</v>
      </c>
      <c r="E525" s="113">
        <f t="shared" si="50"/>
        <v>0.01</v>
      </c>
      <c r="F525" s="3">
        <f t="shared" si="51"/>
        <v>0</v>
      </c>
      <c r="G525" s="1" t="str">
        <f t="shared" si="52"/>
        <v>bucando_ts</v>
      </c>
    </row>
    <row r="526" spans="1:7" ht="30" x14ac:dyDescent="0.25">
      <c r="A526" s="1">
        <v>517</v>
      </c>
      <c r="B526" s="113">
        <f t="shared" si="53"/>
        <v>25.800000000000232</v>
      </c>
      <c r="C526" s="3">
        <f t="shared" si="48"/>
        <v>0.01</v>
      </c>
      <c r="D526" s="3">
        <f t="shared" si="49"/>
        <v>0</v>
      </c>
      <c r="E526" s="113">
        <f t="shared" si="50"/>
        <v>0.01</v>
      </c>
      <c r="F526" s="3">
        <f t="shared" si="51"/>
        <v>0</v>
      </c>
      <c r="G526" s="1" t="str">
        <f t="shared" si="52"/>
        <v>bucando_ts</v>
      </c>
    </row>
    <row r="527" spans="1:7" ht="30" x14ac:dyDescent="0.25">
      <c r="A527" s="1">
        <v>518</v>
      </c>
      <c r="B527" s="113">
        <f t="shared" si="53"/>
        <v>25.850000000000232</v>
      </c>
      <c r="C527" s="3">
        <f t="shared" si="48"/>
        <v>0.01</v>
      </c>
      <c r="D527" s="3">
        <f t="shared" si="49"/>
        <v>0</v>
      </c>
      <c r="E527" s="113">
        <f t="shared" si="50"/>
        <v>0.01</v>
      </c>
      <c r="F527" s="3">
        <f t="shared" si="51"/>
        <v>0</v>
      </c>
      <c r="G527" s="1" t="str">
        <f t="shared" si="52"/>
        <v>bucando_ts</v>
      </c>
    </row>
    <row r="528" spans="1:7" ht="30" x14ac:dyDescent="0.25">
      <c r="A528" s="1">
        <v>519</v>
      </c>
      <c r="B528" s="113">
        <f t="shared" si="53"/>
        <v>25.900000000000233</v>
      </c>
      <c r="C528" s="3">
        <f t="shared" si="48"/>
        <v>0.01</v>
      </c>
      <c r="D528" s="3">
        <f t="shared" si="49"/>
        <v>0</v>
      </c>
      <c r="E528" s="113">
        <f t="shared" si="50"/>
        <v>0.01</v>
      </c>
      <c r="F528" s="3">
        <f t="shared" si="51"/>
        <v>0</v>
      </c>
      <c r="G528" s="1" t="str">
        <f t="shared" si="52"/>
        <v>bucando_ts</v>
      </c>
    </row>
    <row r="529" spans="1:7" ht="30" x14ac:dyDescent="0.25">
      <c r="A529" s="1">
        <v>520</v>
      </c>
      <c r="B529" s="113">
        <f t="shared" si="53"/>
        <v>25.950000000000234</v>
      </c>
      <c r="C529" s="3">
        <f t="shared" si="48"/>
        <v>0.01</v>
      </c>
      <c r="D529" s="3">
        <f t="shared" si="49"/>
        <v>0</v>
      </c>
      <c r="E529" s="113">
        <f t="shared" si="50"/>
        <v>0.01</v>
      </c>
      <c r="F529" s="3">
        <f t="shared" si="51"/>
        <v>0</v>
      </c>
      <c r="G529" s="1" t="str">
        <f t="shared" si="52"/>
        <v>bucando_ts</v>
      </c>
    </row>
    <row r="530" spans="1:7" ht="30" x14ac:dyDescent="0.25">
      <c r="A530" s="1">
        <v>521</v>
      </c>
      <c r="B530" s="113">
        <f t="shared" si="53"/>
        <v>26.000000000000234</v>
      </c>
      <c r="C530" s="3">
        <f t="shared" si="48"/>
        <v>0.01</v>
      </c>
      <c r="D530" s="3">
        <f t="shared" si="49"/>
        <v>0</v>
      </c>
      <c r="E530" s="113">
        <f t="shared" si="50"/>
        <v>0.01</v>
      </c>
      <c r="F530" s="3">
        <f t="shared" si="51"/>
        <v>0</v>
      </c>
      <c r="G530" s="1" t="str">
        <f t="shared" si="52"/>
        <v>bucando_ts</v>
      </c>
    </row>
    <row r="531" spans="1:7" ht="30" x14ac:dyDescent="0.25">
      <c r="A531" s="1">
        <v>522</v>
      </c>
      <c r="B531" s="113">
        <f t="shared" si="53"/>
        <v>26.050000000000235</v>
      </c>
      <c r="C531" s="3">
        <f t="shared" si="48"/>
        <v>0.01</v>
      </c>
      <c r="D531" s="3">
        <f t="shared" si="49"/>
        <v>0</v>
      </c>
      <c r="E531" s="113">
        <f t="shared" si="50"/>
        <v>0.01</v>
      </c>
      <c r="F531" s="3">
        <f t="shared" si="51"/>
        <v>0</v>
      </c>
      <c r="G531" s="1" t="str">
        <f t="shared" si="52"/>
        <v>bucando_ts</v>
      </c>
    </row>
    <row r="532" spans="1:7" ht="30" x14ac:dyDescent="0.25">
      <c r="A532" s="1">
        <v>523</v>
      </c>
      <c r="B532" s="113">
        <f t="shared" si="53"/>
        <v>26.100000000000236</v>
      </c>
      <c r="C532" s="3">
        <f t="shared" si="48"/>
        <v>0.01</v>
      </c>
      <c r="D532" s="3">
        <f t="shared" si="49"/>
        <v>0</v>
      </c>
      <c r="E532" s="113">
        <f t="shared" si="50"/>
        <v>0.01</v>
      </c>
      <c r="F532" s="3">
        <f t="shared" si="51"/>
        <v>0</v>
      </c>
      <c r="G532" s="1" t="str">
        <f t="shared" si="52"/>
        <v>bucando_ts</v>
      </c>
    </row>
    <row r="533" spans="1:7" ht="30" x14ac:dyDescent="0.25">
      <c r="A533" s="1">
        <v>524</v>
      </c>
      <c r="B533" s="113">
        <f t="shared" si="53"/>
        <v>26.150000000000237</v>
      </c>
      <c r="C533" s="3">
        <f t="shared" si="48"/>
        <v>0.01</v>
      </c>
      <c r="D533" s="3">
        <f t="shared" si="49"/>
        <v>0</v>
      </c>
      <c r="E533" s="113">
        <f t="shared" si="50"/>
        <v>0.01</v>
      </c>
      <c r="F533" s="3">
        <f t="shared" si="51"/>
        <v>0</v>
      </c>
      <c r="G533" s="1" t="str">
        <f t="shared" si="52"/>
        <v>bucando_ts</v>
      </c>
    </row>
    <row r="534" spans="1:7" ht="30" x14ac:dyDescent="0.25">
      <c r="A534" s="1">
        <v>525</v>
      </c>
      <c r="B534" s="113">
        <f t="shared" si="53"/>
        <v>26.200000000000237</v>
      </c>
      <c r="C534" s="3">
        <f t="shared" si="48"/>
        <v>0.01</v>
      </c>
      <c r="D534" s="3">
        <f t="shared" si="49"/>
        <v>0</v>
      </c>
      <c r="E534" s="113">
        <f t="shared" si="50"/>
        <v>0.01</v>
      </c>
      <c r="F534" s="3">
        <f t="shared" si="51"/>
        <v>0</v>
      </c>
      <c r="G534" s="1" t="str">
        <f t="shared" si="52"/>
        <v>bucando_ts</v>
      </c>
    </row>
    <row r="535" spans="1:7" ht="30" x14ac:dyDescent="0.25">
      <c r="A535" s="1">
        <v>526</v>
      </c>
      <c r="B535" s="113">
        <f t="shared" si="53"/>
        <v>26.250000000000238</v>
      </c>
      <c r="C535" s="3">
        <f t="shared" si="48"/>
        <v>0.01</v>
      </c>
      <c r="D535" s="3">
        <f t="shared" si="49"/>
        <v>0</v>
      </c>
      <c r="E535" s="113">
        <f t="shared" si="50"/>
        <v>0.01</v>
      </c>
      <c r="F535" s="3">
        <f t="shared" si="51"/>
        <v>0</v>
      </c>
      <c r="G535" s="1" t="str">
        <f t="shared" si="52"/>
        <v>bucando_ts</v>
      </c>
    </row>
    <row r="536" spans="1:7" ht="30" x14ac:dyDescent="0.25">
      <c r="A536" s="1">
        <v>527</v>
      </c>
      <c r="B536" s="113">
        <f t="shared" si="53"/>
        <v>26.300000000000239</v>
      </c>
      <c r="C536" s="3">
        <f t="shared" si="48"/>
        <v>0.01</v>
      </c>
      <c r="D536" s="3">
        <f t="shared" si="49"/>
        <v>0</v>
      </c>
      <c r="E536" s="113">
        <f t="shared" si="50"/>
        <v>0.01</v>
      </c>
      <c r="F536" s="3">
        <f t="shared" si="51"/>
        <v>0</v>
      </c>
      <c r="G536" s="1" t="str">
        <f t="shared" si="52"/>
        <v>bucando_ts</v>
      </c>
    </row>
    <row r="537" spans="1:7" ht="30" x14ac:dyDescent="0.25">
      <c r="A537" s="1">
        <v>528</v>
      </c>
      <c r="B537" s="113">
        <f t="shared" si="53"/>
        <v>26.350000000000239</v>
      </c>
      <c r="C537" s="3">
        <f t="shared" si="48"/>
        <v>0.01</v>
      </c>
      <c r="D537" s="3">
        <f t="shared" si="49"/>
        <v>0</v>
      </c>
      <c r="E537" s="113">
        <f t="shared" si="50"/>
        <v>0.01</v>
      </c>
      <c r="F537" s="3">
        <f t="shared" si="51"/>
        <v>0</v>
      </c>
      <c r="G537" s="1" t="str">
        <f t="shared" si="52"/>
        <v>bucando_ts</v>
      </c>
    </row>
    <row r="538" spans="1:7" ht="30" x14ac:dyDescent="0.25">
      <c r="A538" s="1">
        <v>529</v>
      </c>
      <c r="B538" s="113">
        <f t="shared" si="53"/>
        <v>26.40000000000024</v>
      </c>
      <c r="C538" s="3">
        <f t="shared" si="48"/>
        <v>0.01</v>
      </c>
      <c r="D538" s="3">
        <f t="shared" si="49"/>
        <v>0</v>
      </c>
      <c r="E538" s="113">
        <f t="shared" si="50"/>
        <v>0.01</v>
      </c>
      <c r="F538" s="3">
        <f t="shared" si="51"/>
        <v>0</v>
      </c>
      <c r="G538" s="1" t="str">
        <f t="shared" si="52"/>
        <v>bucando_ts</v>
      </c>
    </row>
    <row r="539" spans="1:7" ht="30" x14ac:dyDescent="0.25">
      <c r="A539" s="1">
        <v>530</v>
      </c>
      <c r="B539" s="113">
        <f t="shared" si="53"/>
        <v>26.450000000000241</v>
      </c>
      <c r="C539" s="3">
        <f t="shared" si="48"/>
        <v>0.01</v>
      </c>
      <c r="D539" s="3">
        <f t="shared" si="49"/>
        <v>0</v>
      </c>
      <c r="E539" s="113">
        <f t="shared" si="50"/>
        <v>0.01</v>
      </c>
      <c r="F539" s="3">
        <f t="shared" si="51"/>
        <v>0</v>
      </c>
      <c r="G539" s="1" t="str">
        <f t="shared" si="52"/>
        <v>bucando_ts</v>
      </c>
    </row>
    <row r="540" spans="1:7" ht="30" x14ac:dyDescent="0.25">
      <c r="A540" s="1">
        <v>531</v>
      </c>
      <c r="B540" s="113">
        <f t="shared" si="53"/>
        <v>26.500000000000242</v>
      </c>
      <c r="C540" s="3">
        <f t="shared" si="48"/>
        <v>0.01</v>
      </c>
      <c r="D540" s="3">
        <f t="shared" si="49"/>
        <v>0</v>
      </c>
      <c r="E540" s="113">
        <f t="shared" si="50"/>
        <v>0.01</v>
      </c>
      <c r="F540" s="3">
        <f t="shared" si="51"/>
        <v>0</v>
      </c>
      <c r="G540" s="1" t="str">
        <f t="shared" si="52"/>
        <v>bucando_ts</v>
      </c>
    </row>
    <row r="541" spans="1:7" ht="30" x14ac:dyDescent="0.25">
      <c r="A541" s="1">
        <v>532</v>
      </c>
      <c r="B541" s="113">
        <f t="shared" si="53"/>
        <v>26.550000000000242</v>
      </c>
      <c r="C541" s="3">
        <f t="shared" si="48"/>
        <v>0.01</v>
      </c>
      <c r="D541" s="3">
        <f t="shared" si="49"/>
        <v>0</v>
      </c>
      <c r="E541" s="113">
        <f t="shared" si="50"/>
        <v>0.01</v>
      </c>
      <c r="F541" s="3">
        <f t="shared" si="51"/>
        <v>0</v>
      </c>
      <c r="G541" s="1" t="str">
        <f t="shared" si="52"/>
        <v>bucando_ts</v>
      </c>
    </row>
    <row r="542" spans="1:7" ht="30" x14ac:dyDescent="0.25">
      <c r="A542" s="1">
        <v>533</v>
      </c>
      <c r="B542" s="113">
        <f t="shared" si="53"/>
        <v>26.600000000000243</v>
      </c>
      <c r="C542" s="3">
        <f t="shared" si="48"/>
        <v>0.01</v>
      </c>
      <c r="D542" s="3">
        <f t="shared" si="49"/>
        <v>0</v>
      </c>
      <c r="E542" s="113">
        <f t="shared" si="50"/>
        <v>0.01</v>
      </c>
      <c r="F542" s="3">
        <f t="shared" si="51"/>
        <v>0</v>
      </c>
      <c r="G542" s="1" t="str">
        <f t="shared" si="52"/>
        <v>bucando_ts</v>
      </c>
    </row>
    <row r="543" spans="1:7" ht="30" x14ac:dyDescent="0.25">
      <c r="A543" s="1">
        <v>534</v>
      </c>
      <c r="B543" s="113">
        <f t="shared" si="53"/>
        <v>26.650000000000244</v>
      </c>
      <c r="C543" s="3">
        <f t="shared" si="48"/>
        <v>0.01</v>
      </c>
      <c r="D543" s="3">
        <f t="shared" si="49"/>
        <v>0</v>
      </c>
      <c r="E543" s="113">
        <f t="shared" si="50"/>
        <v>0.01</v>
      </c>
      <c r="F543" s="3">
        <f t="shared" si="51"/>
        <v>0</v>
      </c>
      <c r="G543" s="1" t="str">
        <f t="shared" si="52"/>
        <v>bucando_ts</v>
      </c>
    </row>
    <row r="544" spans="1:7" ht="30" x14ac:dyDescent="0.25">
      <c r="A544" s="1">
        <v>535</v>
      </c>
      <c r="B544" s="113">
        <f t="shared" si="53"/>
        <v>26.700000000000244</v>
      </c>
      <c r="C544" s="3">
        <f t="shared" si="48"/>
        <v>0.01</v>
      </c>
      <c r="D544" s="3">
        <f t="shared" si="49"/>
        <v>0</v>
      </c>
      <c r="E544" s="113">
        <f t="shared" si="50"/>
        <v>0.01</v>
      </c>
      <c r="F544" s="3">
        <f t="shared" si="51"/>
        <v>0</v>
      </c>
      <c r="G544" s="1" t="str">
        <f t="shared" si="52"/>
        <v>bucando_ts</v>
      </c>
    </row>
    <row r="545" spans="1:7" ht="30" x14ac:dyDescent="0.25">
      <c r="A545" s="1">
        <v>536</v>
      </c>
      <c r="B545" s="113">
        <f t="shared" si="53"/>
        <v>26.750000000000245</v>
      </c>
      <c r="C545" s="3">
        <f t="shared" si="48"/>
        <v>0.01</v>
      </c>
      <c r="D545" s="3">
        <f t="shared" si="49"/>
        <v>0</v>
      </c>
      <c r="E545" s="113">
        <f t="shared" si="50"/>
        <v>0.01</v>
      </c>
      <c r="F545" s="3">
        <f t="shared" si="51"/>
        <v>0</v>
      </c>
      <c r="G545" s="1" t="str">
        <f t="shared" si="52"/>
        <v>bucando_ts</v>
      </c>
    </row>
    <row r="546" spans="1:7" ht="30" x14ac:dyDescent="0.25">
      <c r="A546" s="1">
        <v>537</v>
      </c>
      <c r="B546" s="113">
        <f t="shared" si="53"/>
        <v>26.800000000000246</v>
      </c>
      <c r="C546" s="3">
        <f t="shared" si="48"/>
        <v>0.01</v>
      </c>
      <c r="D546" s="3">
        <f t="shared" si="49"/>
        <v>0</v>
      </c>
      <c r="E546" s="113">
        <f t="shared" si="50"/>
        <v>0.01</v>
      </c>
      <c r="F546" s="3">
        <f t="shared" si="51"/>
        <v>0</v>
      </c>
      <c r="G546" s="1" t="str">
        <f t="shared" si="52"/>
        <v>bucando_ts</v>
      </c>
    </row>
    <row r="547" spans="1:7" ht="30" x14ac:dyDescent="0.25">
      <c r="A547" s="1">
        <v>538</v>
      </c>
      <c r="B547" s="113">
        <f t="shared" si="53"/>
        <v>26.850000000000247</v>
      </c>
      <c r="C547" s="3">
        <f t="shared" si="48"/>
        <v>0.01</v>
      </c>
      <c r="D547" s="3">
        <f t="shared" si="49"/>
        <v>0</v>
      </c>
      <c r="E547" s="113">
        <f t="shared" si="50"/>
        <v>0.01</v>
      </c>
      <c r="F547" s="3">
        <f t="shared" si="51"/>
        <v>0</v>
      </c>
      <c r="G547" s="1" t="str">
        <f t="shared" si="52"/>
        <v>bucando_ts</v>
      </c>
    </row>
    <row r="548" spans="1:7" ht="30" x14ac:dyDescent="0.25">
      <c r="A548" s="1">
        <v>539</v>
      </c>
      <c r="B548" s="113">
        <f t="shared" si="53"/>
        <v>26.900000000000247</v>
      </c>
      <c r="C548" s="3">
        <f t="shared" si="48"/>
        <v>0.01</v>
      </c>
      <c r="D548" s="3">
        <f t="shared" si="49"/>
        <v>0</v>
      </c>
      <c r="E548" s="113">
        <f t="shared" si="50"/>
        <v>0.01</v>
      </c>
      <c r="F548" s="3">
        <f t="shared" si="51"/>
        <v>0</v>
      </c>
      <c r="G548" s="1" t="str">
        <f t="shared" si="52"/>
        <v>bucando_ts</v>
      </c>
    </row>
    <row r="549" spans="1:7" ht="30" x14ac:dyDescent="0.25">
      <c r="A549" s="1">
        <v>540</v>
      </c>
      <c r="B549" s="113">
        <f t="shared" si="53"/>
        <v>26.950000000000248</v>
      </c>
      <c r="C549" s="3">
        <f t="shared" si="48"/>
        <v>0.01</v>
      </c>
      <c r="D549" s="3">
        <f t="shared" si="49"/>
        <v>0</v>
      </c>
      <c r="E549" s="113">
        <f t="shared" si="50"/>
        <v>0.01</v>
      </c>
      <c r="F549" s="3">
        <f t="shared" si="51"/>
        <v>0</v>
      </c>
      <c r="G549" s="1" t="str">
        <f t="shared" si="52"/>
        <v>bucando_ts</v>
      </c>
    </row>
    <row r="550" spans="1:7" ht="30" x14ac:dyDescent="0.25">
      <c r="A550" s="1">
        <v>541</v>
      </c>
      <c r="B550" s="113">
        <f t="shared" si="53"/>
        <v>27.000000000000249</v>
      </c>
      <c r="C550" s="3">
        <f t="shared" si="48"/>
        <v>0.01</v>
      </c>
      <c r="D550" s="3">
        <f t="shared" si="49"/>
        <v>0</v>
      </c>
      <c r="E550" s="113">
        <f t="shared" si="50"/>
        <v>0.01</v>
      </c>
      <c r="F550" s="3">
        <f t="shared" si="51"/>
        <v>0</v>
      </c>
      <c r="G550" s="1" t="str">
        <f t="shared" si="52"/>
        <v>bucando_ts</v>
      </c>
    </row>
    <row r="551" spans="1:7" ht="30" x14ac:dyDescent="0.25">
      <c r="A551" s="1">
        <v>542</v>
      </c>
      <c r="B551" s="113">
        <f t="shared" si="53"/>
        <v>27.050000000000249</v>
      </c>
      <c r="C551" s="3">
        <f t="shared" si="48"/>
        <v>0.01</v>
      </c>
      <c r="D551" s="3">
        <f t="shared" si="49"/>
        <v>0</v>
      </c>
      <c r="E551" s="113">
        <f t="shared" si="50"/>
        <v>0.01</v>
      </c>
      <c r="F551" s="3">
        <f t="shared" si="51"/>
        <v>0</v>
      </c>
      <c r="G551" s="1" t="str">
        <f t="shared" si="52"/>
        <v>bucando_ts</v>
      </c>
    </row>
    <row r="552" spans="1:7" ht="30" x14ac:dyDescent="0.25">
      <c r="A552" s="1">
        <v>543</v>
      </c>
      <c r="B552" s="113">
        <f t="shared" si="53"/>
        <v>27.10000000000025</v>
      </c>
      <c r="C552" s="3">
        <f t="shared" si="48"/>
        <v>0.01</v>
      </c>
      <c r="D552" s="3">
        <f t="shared" si="49"/>
        <v>0</v>
      </c>
      <c r="E552" s="113">
        <f t="shared" si="50"/>
        <v>0.01</v>
      </c>
      <c r="F552" s="3">
        <f t="shared" si="51"/>
        <v>0</v>
      </c>
      <c r="G552" s="1" t="str">
        <f t="shared" si="52"/>
        <v>bucando_ts</v>
      </c>
    </row>
    <row r="553" spans="1:7" ht="30" x14ac:dyDescent="0.25">
      <c r="A553" s="1">
        <v>544</v>
      </c>
      <c r="B553" s="113">
        <f t="shared" si="53"/>
        <v>27.150000000000251</v>
      </c>
      <c r="C553" s="3">
        <f t="shared" si="48"/>
        <v>0.01</v>
      </c>
      <c r="D553" s="3">
        <f t="shared" si="49"/>
        <v>0</v>
      </c>
      <c r="E553" s="113">
        <f t="shared" si="50"/>
        <v>0.01</v>
      </c>
      <c r="F553" s="3">
        <f t="shared" si="51"/>
        <v>0</v>
      </c>
      <c r="G553" s="1" t="str">
        <f t="shared" si="52"/>
        <v>bucando_ts</v>
      </c>
    </row>
    <row r="554" spans="1:7" ht="30" x14ac:dyDescent="0.25">
      <c r="A554" s="1">
        <v>545</v>
      </c>
      <c r="B554" s="113">
        <f t="shared" si="53"/>
        <v>27.200000000000252</v>
      </c>
      <c r="C554" s="3">
        <f t="shared" si="48"/>
        <v>0.01</v>
      </c>
      <c r="D554" s="3">
        <f t="shared" si="49"/>
        <v>0</v>
      </c>
      <c r="E554" s="113">
        <f t="shared" si="50"/>
        <v>0.01</v>
      </c>
      <c r="F554" s="3">
        <f t="shared" si="51"/>
        <v>0</v>
      </c>
      <c r="G554" s="1" t="str">
        <f t="shared" si="52"/>
        <v>bucando_ts</v>
      </c>
    </row>
    <row r="555" spans="1:7" ht="30" x14ac:dyDescent="0.25">
      <c r="A555" s="1">
        <v>546</v>
      </c>
      <c r="B555" s="113">
        <f t="shared" si="53"/>
        <v>27.250000000000252</v>
      </c>
      <c r="C555" s="3">
        <f t="shared" si="48"/>
        <v>0.01</v>
      </c>
      <c r="D555" s="3">
        <f t="shared" si="49"/>
        <v>0</v>
      </c>
      <c r="E555" s="113">
        <f t="shared" si="50"/>
        <v>0.01</v>
      </c>
      <c r="F555" s="3">
        <f t="shared" si="51"/>
        <v>0</v>
      </c>
      <c r="G555" s="1" t="str">
        <f t="shared" si="52"/>
        <v>bucando_ts</v>
      </c>
    </row>
    <row r="556" spans="1:7" ht="30" x14ac:dyDescent="0.25">
      <c r="A556" s="1">
        <v>547</v>
      </c>
      <c r="B556" s="113">
        <f t="shared" si="53"/>
        <v>27.300000000000253</v>
      </c>
      <c r="C556" s="3">
        <f t="shared" si="48"/>
        <v>0.01</v>
      </c>
      <c r="D556" s="3">
        <f t="shared" si="49"/>
        <v>0</v>
      </c>
      <c r="E556" s="113">
        <f t="shared" si="50"/>
        <v>0.01</v>
      </c>
      <c r="F556" s="3">
        <f t="shared" si="51"/>
        <v>0</v>
      </c>
      <c r="G556" s="1" t="str">
        <f t="shared" si="52"/>
        <v>bucando_ts</v>
      </c>
    </row>
    <row r="557" spans="1:7" ht="30" x14ac:dyDescent="0.25">
      <c r="A557" s="1">
        <v>548</v>
      </c>
      <c r="B557" s="113">
        <f t="shared" si="53"/>
        <v>27.350000000000254</v>
      </c>
      <c r="C557" s="3">
        <f t="shared" si="48"/>
        <v>0.01</v>
      </c>
      <c r="D557" s="3">
        <f t="shared" si="49"/>
        <v>0</v>
      </c>
      <c r="E557" s="113">
        <f t="shared" si="50"/>
        <v>0.01</v>
      </c>
      <c r="F557" s="3">
        <f t="shared" si="51"/>
        <v>0</v>
      </c>
      <c r="G557" s="1" t="str">
        <f t="shared" si="52"/>
        <v>bucando_ts</v>
      </c>
    </row>
    <row r="558" spans="1:7" ht="30" x14ac:dyDescent="0.25">
      <c r="A558" s="1">
        <v>549</v>
      </c>
      <c r="B558" s="113">
        <f t="shared" si="53"/>
        <v>27.400000000000254</v>
      </c>
      <c r="C558" s="3">
        <f t="shared" si="48"/>
        <v>0.01</v>
      </c>
      <c r="D558" s="3">
        <f t="shared" si="49"/>
        <v>0</v>
      </c>
      <c r="E558" s="113">
        <f t="shared" si="50"/>
        <v>0.01</v>
      </c>
      <c r="F558" s="3">
        <f t="shared" si="51"/>
        <v>0</v>
      </c>
      <c r="G558" s="1" t="str">
        <f t="shared" si="52"/>
        <v>bucando_ts</v>
      </c>
    </row>
    <row r="559" spans="1:7" ht="30" x14ac:dyDescent="0.25">
      <c r="A559" s="1">
        <v>550</v>
      </c>
      <c r="B559" s="113">
        <f t="shared" si="53"/>
        <v>27.450000000000255</v>
      </c>
      <c r="C559" s="3">
        <f t="shared" si="48"/>
        <v>0.01</v>
      </c>
      <c r="D559" s="3">
        <f t="shared" si="49"/>
        <v>0</v>
      </c>
      <c r="E559" s="113">
        <f t="shared" si="50"/>
        <v>0.01</v>
      </c>
      <c r="F559" s="3">
        <f t="shared" si="51"/>
        <v>0</v>
      </c>
      <c r="G559" s="1" t="str">
        <f t="shared" si="52"/>
        <v>bucando_ts</v>
      </c>
    </row>
    <row r="560" spans="1:7" ht="30" x14ac:dyDescent="0.25">
      <c r="A560" s="1">
        <v>551</v>
      </c>
      <c r="B560" s="113">
        <f t="shared" si="53"/>
        <v>27.500000000000256</v>
      </c>
      <c r="C560" s="3">
        <f t="shared" si="48"/>
        <v>0.01</v>
      </c>
      <c r="D560" s="3">
        <f t="shared" si="49"/>
        <v>0</v>
      </c>
      <c r="E560" s="113">
        <f t="shared" si="50"/>
        <v>0.01</v>
      </c>
      <c r="F560" s="3">
        <f t="shared" si="51"/>
        <v>0</v>
      </c>
      <c r="G560" s="1" t="str">
        <f t="shared" si="52"/>
        <v>bucando_ts</v>
      </c>
    </row>
    <row r="561" spans="1:7" ht="30" x14ac:dyDescent="0.25">
      <c r="A561" s="1">
        <v>552</v>
      </c>
      <c r="B561" s="113">
        <f t="shared" si="53"/>
        <v>27.550000000000257</v>
      </c>
      <c r="C561" s="3">
        <f t="shared" si="48"/>
        <v>0.01</v>
      </c>
      <c r="D561" s="3">
        <f t="shared" si="49"/>
        <v>0</v>
      </c>
      <c r="E561" s="113">
        <f t="shared" si="50"/>
        <v>0.01</v>
      </c>
      <c r="F561" s="3">
        <f t="shared" si="51"/>
        <v>0</v>
      </c>
      <c r="G561" s="1" t="str">
        <f t="shared" si="52"/>
        <v>bucando_ts</v>
      </c>
    </row>
    <row r="562" spans="1:7" ht="30" x14ac:dyDescent="0.25">
      <c r="A562" s="1">
        <v>553</v>
      </c>
      <c r="B562" s="113">
        <f t="shared" si="53"/>
        <v>27.600000000000257</v>
      </c>
      <c r="C562" s="3">
        <f t="shared" si="48"/>
        <v>0.01</v>
      </c>
      <c r="D562" s="3">
        <f t="shared" si="49"/>
        <v>0</v>
      </c>
      <c r="E562" s="113">
        <f t="shared" si="50"/>
        <v>0.01</v>
      </c>
      <c r="F562" s="3">
        <f t="shared" si="51"/>
        <v>0</v>
      </c>
      <c r="G562" s="1" t="str">
        <f t="shared" si="52"/>
        <v>bucando_ts</v>
      </c>
    </row>
    <row r="563" spans="1:7" ht="30" x14ac:dyDescent="0.25">
      <c r="A563" s="1">
        <v>554</v>
      </c>
      <c r="B563" s="113">
        <f t="shared" si="53"/>
        <v>27.650000000000258</v>
      </c>
      <c r="C563" s="3">
        <f t="shared" si="48"/>
        <v>0.01</v>
      </c>
      <c r="D563" s="3">
        <f t="shared" si="49"/>
        <v>0</v>
      </c>
      <c r="E563" s="113">
        <f t="shared" si="50"/>
        <v>0.01</v>
      </c>
      <c r="F563" s="3">
        <f t="shared" si="51"/>
        <v>0</v>
      </c>
      <c r="G563" s="1" t="str">
        <f t="shared" si="52"/>
        <v>bucando_ts</v>
      </c>
    </row>
    <row r="564" spans="1:7" ht="30" x14ac:dyDescent="0.25">
      <c r="A564" s="1">
        <v>555</v>
      </c>
      <c r="B564" s="113">
        <f t="shared" si="53"/>
        <v>27.700000000000259</v>
      </c>
      <c r="C564" s="3">
        <f t="shared" si="48"/>
        <v>0.01</v>
      </c>
      <c r="D564" s="3">
        <f t="shared" si="49"/>
        <v>0</v>
      </c>
      <c r="E564" s="113">
        <f t="shared" si="50"/>
        <v>0.01</v>
      </c>
      <c r="F564" s="3">
        <f t="shared" si="51"/>
        <v>0</v>
      </c>
      <c r="G564" s="1" t="str">
        <f t="shared" si="52"/>
        <v>bucando_ts</v>
      </c>
    </row>
    <row r="565" spans="1:7" ht="30" x14ac:dyDescent="0.25">
      <c r="A565" s="1">
        <v>556</v>
      </c>
      <c r="B565" s="113">
        <f t="shared" si="53"/>
        <v>27.750000000000259</v>
      </c>
      <c r="C565" s="3">
        <f t="shared" si="48"/>
        <v>0.01</v>
      </c>
      <c r="D565" s="3">
        <f t="shared" si="49"/>
        <v>0</v>
      </c>
      <c r="E565" s="113">
        <f t="shared" si="50"/>
        <v>0.01</v>
      </c>
      <c r="F565" s="3">
        <f t="shared" si="51"/>
        <v>0</v>
      </c>
      <c r="G565" s="1" t="str">
        <f t="shared" si="52"/>
        <v>bucando_ts</v>
      </c>
    </row>
    <row r="566" spans="1:7" ht="30" x14ac:dyDescent="0.25">
      <c r="A566" s="1">
        <v>557</v>
      </c>
      <c r="B566" s="113">
        <f t="shared" si="53"/>
        <v>27.80000000000026</v>
      </c>
      <c r="C566" s="3">
        <f t="shared" si="48"/>
        <v>0.01</v>
      </c>
      <c r="D566" s="3">
        <f t="shared" si="49"/>
        <v>0</v>
      </c>
      <c r="E566" s="113">
        <f t="shared" si="50"/>
        <v>0.01</v>
      </c>
      <c r="F566" s="3">
        <f t="shared" si="51"/>
        <v>0</v>
      </c>
      <c r="G566" s="1" t="str">
        <f t="shared" si="52"/>
        <v>bucando_ts</v>
      </c>
    </row>
    <row r="567" spans="1:7" ht="30" x14ac:dyDescent="0.25">
      <c r="A567" s="1">
        <v>558</v>
      </c>
      <c r="B567" s="113">
        <f t="shared" si="53"/>
        <v>27.850000000000261</v>
      </c>
      <c r="C567" s="3">
        <f t="shared" si="48"/>
        <v>0.01</v>
      </c>
      <c r="D567" s="3">
        <f t="shared" si="49"/>
        <v>0</v>
      </c>
      <c r="E567" s="113">
        <f t="shared" si="50"/>
        <v>0.01</v>
      </c>
      <c r="F567" s="3">
        <f t="shared" si="51"/>
        <v>0</v>
      </c>
      <c r="G567" s="1" t="str">
        <f t="shared" si="52"/>
        <v>bucando_ts</v>
      </c>
    </row>
    <row r="568" spans="1:7" ht="30" x14ac:dyDescent="0.25">
      <c r="A568" s="1">
        <v>559</v>
      </c>
      <c r="B568" s="113">
        <f t="shared" si="53"/>
        <v>27.900000000000261</v>
      </c>
      <c r="C568" s="3">
        <f t="shared" si="48"/>
        <v>0.01</v>
      </c>
      <c r="D568" s="3">
        <f t="shared" si="49"/>
        <v>0</v>
      </c>
      <c r="E568" s="113">
        <f t="shared" si="50"/>
        <v>0.01</v>
      </c>
      <c r="F568" s="3">
        <f t="shared" si="51"/>
        <v>0</v>
      </c>
      <c r="G568" s="1" t="str">
        <f t="shared" si="52"/>
        <v>bucando_ts</v>
      </c>
    </row>
    <row r="569" spans="1:7" ht="30" x14ac:dyDescent="0.25">
      <c r="A569" s="1">
        <v>560</v>
      </c>
      <c r="B569" s="113">
        <f t="shared" si="53"/>
        <v>27.950000000000262</v>
      </c>
      <c r="C569" s="3">
        <f t="shared" si="48"/>
        <v>0.01</v>
      </c>
      <c r="D569" s="3">
        <f t="shared" si="49"/>
        <v>0</v>
      </c>
      <c r="E569" s="113">
        <f t="shared" si="50"/>
        <v>0.01</v>
      </c>
      <c r="F569" s="3">
        <f t="shared" si="51"/>
        <v>0</v>
      </c>
      <c r="G569" s="1" t="str">
        <f t="shared" si="52"/>
        <v>bucando_ts</v>
      </c>
    </row>
    <row r="570" spans="1:7" ht="30" x14ac:dyDescent="0.25">
      <c r="A570" s="1">
        <v>561</v>
      </c>
      <c r="B570" s="113">
        <f t="shared" si="53"/>
        <v>28.000000000000263</v>
      </c>
      <c r="C570" s="3">
        <f t="shared" si="48"/>
        <v>0.01</v>
      </c>
      <c r="D570" s="3">
        <f t="shared" si="49"/>
        <v>0</v>
      </c>
      <c r="E570" s="113">
        <f t="shared" si="50"/>
        <v>0.01</v>
      </c>
      <c r="F570" s="3">
        <f t="shared" si="51"/>
        <v>0</v>
      </c>
      <c r="G570" s="1" t="str">
        <f t="shared" si="52"/>
        <v>bucando_ts</v>
      </c>
    </row>
    <row r="571" spans="1:7" ht="30" x14ac:dyDescent="0.25">
      <c r="A571" s="1">
        <v>562</v>
      </c>
      <c r="B571" s="113">
        <f t="shared" si="53"/>
        <v>28.050000000000264</v>
      </c>
      <c r="C571" s="3">
        <f t="shared" si="48"/>
        <v>0.01</v>
      </c>
      <c r="D571" s="3">
        <f t="shared" si="49"/>
        <v>0</v>
      </c>
      <c r="E571" s="113">
        <f t="shared" si="50"/>
        <v>0.01</v>
      </c>
      <c r="F571" s="3">
        <f t="shared" si="51"/>
        <v>0</v>
      </c>
      <c r="G571" s="1" t="str">
        <f t="shared" si="52"/>
        <v>bucando_ts</v>
      </c>
    </row>
    <row r="572" spans="1:7" ht="30" x14ac:dyDescent="0.25">
      <c r="A572" s="1">
        <v>563</v>
      </c>
      <c r="B572" s="113">
        <f t="shared" si="53"/>
        <v>28.100000000000264</v>
      </c>
      <c r="C572" s="3">
        <f t="shared" si="48"/>
        <v>0.01</v>
      </c>
      <c r="D572" s="3">
        <f t="shared" si="49"/>
        <v>0</v>
      </c>
      <c r="E572" s="113">
        <f t="shared" si="50"/>
        <v>0.01</v>
      </c>
      <c r="F572" s="3">
        <f t="shared" si="51"/>
        <v>0</v>
      </c>
      <c r="G572" s="1" t="str">
        <f t="shared" si="52"/>
        <v>bucando_ts</v>
      </c>
    </row>
    <row r="573" spans="1:7" ht="30" x14ac:dyDescent="0.25">
      <c r="A573" s="1">
        <v>564</v>
      </c>
      <c r="B573" s="113">
        <f t="shared" si="53"/>
        <v>28.150000000000265</v>
      </c>
      <c r="C573" s="3">
        <f t="shared" si="48"/>
        <v>0.01</v>
      </c>
      <c r="D573" s="3">
        <f t="shared" si="49"/>
        <v>0</v>
      </c>
      <c r="E573" s="113">
        <f t="shared" si="50"/>
        <v>0.01</v>
      </c>
      <c r="F573" s="3">
        <f t="shared" si="51"/>
        <v>0</v>
      </c>
      <c r="G573" s="1" t="str">
        <f t="shared" si="52"/>
        <v>bucando_ts</v>
      </c>
    </row>
    <row r="574" spans="1:7" ht="30" x14ac:dyDescent="0.25">
      <c r="A574" s="1">
        <v>565</v>
      </c>
      <c r="B574" s="113">
        <f t="shared" si="53"/>
        <v>28.200000000000266</v>
      </c>
      <c r="C574" s="3">
        <f t="shared" si="48"/>
        <v>0.01</v>
      </c>
      <c r="D574" s="3">
        <f t="shared" si="49"/>
        <v>0</v>
      </c>
      <c r="E574" s="113">
        <f t="shared" si="50"/>
        <v>0.01</v>
      </c>
      <c r="F574" s="3">
        <f t="shared" si="51"/>
        <v>0</v>
      </c>
      <c r="G574" s="1" t="str">
        <f t="shared" si="52"/>
        <v>bucando_ts</v>
      </c>
    </row>
    <row r="575" spans="1:7" ht="30" x14ac:dyDescent="0.25">
      <c r="A575" s="1">
        <v>566</v>
      </c>
      <c r="B575" s="113">
        <f t="shared" si="53"/>
        <v>28.250000000000266</v>
      </c>
      <c r="C575" s="3">
        <f t="shared" si="48"/>
        <v>0.01</v>
      </c>
      <c r="D575" s="3">
        <f t="shared" si="49"/>
        <v>0</v>
      </c>
      <c r="E575" s="113">
        <f t="shared" si="50"/>
        <v>0.01</v>
      </c>
      <c r="F575" s="3">
        <f t="shared" si="51"/>
        <v>0</v>
      </c>
      <c r="G575" s="1" t="str">
        <f t="shared" si="52"/>
        <v>bucando_ts</v>
      </c>
    </row>
    <row r="576" spans="1:7" ht="30" x14ac:dyDescent="0.25">
      <c r="A576" s="1">
        <v>567</v>
      </c>
      <c r="B576" s="113">
        <f t="shared" si="53"/>
        <v>28.300000000000267</v>
      </c>
      <c r="C576" s="3">
        <f t="shared" si="48"/>
        <v>0.01</v>
      </c>
      <c r="D576" s="3">
        <f t="shared" si="49"/>
        <v>0</v>
      </c>
      <c r="E576" s="113">
        <f t="shared" si="50"/>
        <v>0.01</v>
      </c>
      <c r="F576" s="3">
        <f t="shared" si="51"/>
        <v>0</v>
      </c>
      <c r="G576" s="1" t="str">
        <f t="shared" si="52"/>
        <v>bucando_ts</v>
      </c>
    </row>
    <row r="577" spans="1:7" ht="30" x14ac:dyDescent="0.25">
      <c r="A577" s="1">
        <v>568</v>
      </c>
      <c r="B577" s="113">
        <f t="shared" si="53"/>
        <v>28.350000000000268</v>
      </c>
      <c r="C577" s="3">
        <f t="shared" si="48"/>
        <v>0.01</v>
      </c>
      <c r="D577" s="3">
        <f t="shared" si="49"/>
        <v>0</v>
      </c>
      <c r="E577" s="113">
        <f t="shared" si="50"/>
        <v>0.01</v>
      </c>
      <c r="F577" s="3">
        <f t="shared" si="51"/>
        <v>0</v>
      </c>
      <c r="G577" s="1" t="str">
        <f t="shared" si="52"/>
        <v>bucando_ts</v>
      </c>
    </row>
    <row r="578" spans="1:7" ht="30" x14ac:dyDescent="0.25">
      <c r="A578" s="1">
        <v>569</v>
      </c>
      <c r="B578" s="113">
        <f t="shared" si="53"/>
        <v>28.400000000000269</v>
      </c>
      <c r="C578" s="3">
        <f t="shared" si="48"/>
        <v>0.01</v>
      </c>
      <c r="D578" s="3">
        <f t="shared" si="49"/>
        <v>0</v>
      </c>
      <c r="E578" s="113">
        <f t="shared" si="50"/>
        <v>0.01</v>
      </c>
      <c r="F578" s="3">
        <f t="shared" si="51"/>
        <v>0</v>
      </c>
      <c r="G578" s="1" t="str">
        <f t="shared" si="52"/>
        <v>bucando_ts</v>
      </c>
    </row>
    <row r="579" spans="1:7" ht="30" x14ac:dyDescent="0.25">
      <c r="A579" s="1">
        <v>570</v>
      </c>
      <c r="B579" s="113">
        <f t="shared" si="53"/>
        <v>28.450000000000269</v>
      </c>
      <c r="C579" s="3">
        <f t="shared" si="48"/>
        <v>0.01</v>
      </c>
      <c r="D579" s="3">
        <f t="shared" si="49"/>
        <v>0</v>
      </c>
      <c r="E579" s="113">
        <f t="shared" si="50"/>
        <v>0.01</v>
      </c>
      <c r="F579" s="3">
        <f t="shared" si="51"/>
        <v>0</v>
      </c>
      <c r="G579" s="1" t="str">
        <f t="shared" si="52"/>
        <v>bucando_ts</v>
      </c>
    </row>
    <row r="580" spans="1:7" ht="30" x14ac:dyDescent="0.25">
      <c r="A580" s="1">
        <v>571</v>
      </c>
      <c r="B580" s="113">
        <f t="shared" si="53"/>
        <v>28.50000000000027</v>
      </c>
      <c r="C580" s="3">
        <f t="shared" si="48"/>
        <v>0.01</v>
      </c>
      <c r="D580" s="3">
        <f t="shared" si="49"/>
        <v>0</v>
      </c>
      <c r="E580" s="113">
        <f t="shared" si="50"/>
        <v>0.01</v>
      </c>
      <c r="F580" s="3">
        <f t="shared" si="51"/>
        <v>0</v>
      </c>
      <c r="G580" s="1" t="str">
        <f t="shared" si="52"/>
        <v>bucando_ts</v>
      </c>
    </row>
    <row r="581" spans="1:7" ht="30" x14ac:dyDescent="0.25">
      <c r="A581" s="1">
        <v>572</v>
      </c>
      <c r="B581" s="113">
        <f t="shared" si="53"/>
        <v>28.550000000000271</v>
      </c>
      <c r="C581" s="3">
        <f t="shared" si="48"/>
        <v>0.01</v>
      </c>
      <c r="D581" s="3">
        <f t="shared" si="49"/>
        <v>0</v>
      </c>
      <c r="E581" s="113">
        <f t="shared" si="50"/>
        <v>0.01</v>
      </c>
      <c r="F581" s="3">
        <f t="shared" si="51"/>
        <v>0</v>
      </c>
      <c r="G581" s="1" t="str">
        <f t="shared" si="52"/>
        <v>bucando_ts</v>
      </c>
    </row>
    <row r="582" spans="1:7" ht="30" x14ac:dyDescent="0.25">
      <c r="A582" s="1">
        <v>573</v>
      </c>
      <c r="B582" s="113">
        <f t="shared" si="53"/>
        <v>28.600000000000271</v>
      </c>
      <c r="C582" s="3">
        <f t="shared" si="48"/>
        <v>0.01</v>
      </c>
      <c r="D582" s="3">
        <f t="shared" si="49"/>
        <v>0</v>
      </c>
      <c r="E582" s="113">
        <f t="shared" si="50"/>
        <v>0.01</v>
      </c>
      <c r="F582" s="3">
        <f t="shared" si="51"/>
        <v>0</v>
      </c>
      <c r="G582" s="1" t="str">
        <f t="shared" si="52"/>
        <v>bucando_ts</v>
      </c>
    </row>
    <row r="583" spans="1:7" ht="30" x14ac:dyDescent="0.25">
      <c r="A583" s="1">
        <v>574</v>
      </c>
      <c r="B583" s="113">
        <f t="shared" si="53"/>
        <v>28.650000000000272</v>
      </c>
      <c r="C583" s="3">
        <f t="shared" si="48"/>
        <v>0.01</v>
      </c>
      <c r="D583" s="3">
        <f t="shared" si="49"/>
        <v>0</v>
      </c>
      <c r="E583" s="113">
        <f t="shared" si="50"/>
        <v>0.01</v>
      </c>
      <c r="F583" s="3">
        <f t="shared" si="51"/>
        <v>0</v>
      </c>
      <c r="G583" s="1" t="str">
        <f t="shared" si="52"/>
        <v>bucando_ts</v>
      </c>
    </row>
    <row r="584" spans="1:7" ht="30" x14ac:dyDescent="0.25">
      <c r="A584" s="1">
        <v>575</v>
      </c>
      <c r="B584" s="113">
        <f t="shared" si="53"/>
        <v>28.700000000000273</v>
      </c>
      <c r="C584" s="3">
        <f t="shared" si="48"/>
        <v>0.01</v>
      </c>
      <c r="D584" s="3">
        <f t="shared" si="49"/>
        <v>0</v>
      </c>
      <c r="E584" s="113">
        <f t="shared" si="50"/>
        <v>0.01</v>
      </c>
      <c r="F584" s="3">
        <f t="shared" si="51"/>
        <v>0</v>
      </c>
      <c r="G584" s="1" t="str">
        <f t="shared" si="52"/>
        <v>bucando_ts</v>
      </c>
    </row>
    <row r="585" spans="1:7" ht="30" x14ac:dyDescent="0.25">
      <c r="A585" s="1">
        <v>576</v>
      </c>
      <c r="B585" s="113">
        <f t="shared" si="53"/>
        <v>28.750000000000274</v>
      </c>
      <c r="C585" s="3">
        <f t="shared" si="48"/>
        <v>0.01</v>
      </c>
      <c r="D585" s="3">
        <f t="shared" si="49"/>
        <v>0</v>
      </c>
      <c r="E585" s="113">
        <f t="shared" si="50"/>
        <v>0.01</v>
      </c>
      <c r="F585" s="3">
        <f t="shared" si="51"/>
        <v>0</v>
      </c>
      <c r="G585" s="1" t="str">
        <f t="shared" si="52"/>
        <v>bucando_ts</v>
      </c>
    </row>
    <row r="586" spans="1:7" ht="30" x14ac:dyDescent="0.25">
      <c r="A586" s="1">
        <v>577</v>
      </c>
      <c r="B586" s="113">
        <f t="shared" si="53"/>
        <v>28.800000000000274</v>
      </c>
      <c r="C586" s="3">
        <f t="shared" ref="C586:C638" si="54">ROUND($E$5*EXP($M$3*B586),$E$8)</f>
        <v>0.01</v>
      </c>
      <c r="D586" s="3">
        <f t="shared" ref="D586:D638" si="55">ROUND($F$5*EXP($N$3*B586),$E$8)</f>
        <v>0</v>
      </c>
      <c r="E586" s="113">
        <f t="shared" ref="E586:E638" si="56">C586+D586</f>
        <v>0.01</v>
      </c>
      <c r="F586" s="3">
        <f t="shared" ref="F586:F638" si="57">IF(E586&gt;$L$5,0,$L$5)</f>
        <v>0</v>
      </c>
      <c r="G586" s="1" t="str">
        <f t="shared" si="52"/>
        <v>bucando_ts</v>
      </c>
    </row>
    <row r="587" spans="1:7" ht="30" x14ac:dyDescent="0.25">
      <c r="A587" s="1">
        <v>578</v>
      </c>
      <c r="B587" s="113">
        <f t="shared" si="53"/>
        <v>28.850000000000275</v>
      </c>
      <c r="C587" s="3">
        <f t="shared" si="54"/>
        <v>0.01</v>
      </c>
      <c r="D587" s="3">
        <f t="shared" si="55"/>
        <v>0</v>
      </c>
      <c r="E587" s="113">
        <f t="shared" si="56"/>
        <v>0.01</v>
      </c>
      <c r="F587" s="3">
        <f t="shared" si="57"/>
        <v>0</v>
      </c>
      <c r="G587" s="1" t="str">
        <f t="shared" ref="G587:G638" si="58">IF(F587=$L$5,B587,"bucando_ts")</f>
        <v>bucando_ts</v>
      </c>
    </row>
    <row r="588" spans="1:7" ht="30" x14ac:dyDescent="0.25">
      <c r="A588" s="1">
        <v>579</v>
      </c>
      <c r="B588" s="113">
        <f t="shared" ref="B588:B638" si="59">B587+$B$8</f>
        <v>28.900000000000276</v>
      </c>
      <c r="C588" s="3">
        <f t="shared" si="54"/>
        <v>0.01</v>
      </c>
      <c r="D588" s="3">
        <f t="shared" si="55"/>
        <v>0</v>
      </c>
      <c r="E588" s="113">
        <f t="shared" si="56"/>
        <v>0.01</v>
      </c>
      <c r="F588" s="3">
        <f t="shared" si="57"/>
        <v>0</v>
      </c>
      <c r="G588" s="1" t="str">
        <f t="shared" si="58"/>
        <v>bucando_ts</v>
      </c>
    </row>
    <row r="589" spans="1:7" ht="30" x14ac:dyDescent="0.25">
      <c r="A589" s="1">
        <v>580</v>
      </c>
      <c r="B589" s="113">
        <f t="shared" si="59"/>
        <v>28.950000000000276</v>
      </c>
      <c r="C589" s="3">
        <f t="shared" si="54"/>
        <v>0.01</v>
      </c>
      <c r="D589" s="3">
        <f t="shared" si="55"/>
        <v>0</v>
      </c>
      <c r="E589" s="113">
        <f t="shared" si="56"/>
        <v>0.01</v>
      </c>
      <c r="F589" s="3">
        <f t="shared" si="57"/>
        <v>0</v>
      </c>
      <c r="G589" s="1" t="str">
        <f t="shared" si="58"/>
        <v>bucando_ts</v>
      </c>
    </row>
    <row r="590" spans="1:7" ht="30" x14ac:dyDescent="0.25">
      <c r="A590" s="1">
        <v>581</v>
      </c>
      <c r="B590" s="113">
        <f t="shared" si="59"/>
        <v>29.000000000000277</v>
      </c>
      <c r="C590" s="3">
        <f t="shared" si="54"/>
        <v>0.01</v>
      </c>
      <c r="D590" s="3">
        <f t="shared" si="55"/>
        <v>0</v>
      </c>
      <c r="E590" s="113">
        <f t="shared" si="56"/>
        <v>0.01</v>
      </c>
      <c r="F590" s="3">
        <f t="shared" si="57"/>
        <v>0</v>
      </c>
      <c r="G590" s="1" t="str">
        <f t="shared" si="58"/>
        <v>bucando_ts</v>
      </c>
    </row>
    <row r="591" spans="1:7" ht="30" x14ac:dyDescent="0.25">
      <c r="A591" s="1">
        <v>582</v>
      </c>
      <c r="B591" s="113">
        <f t="shared" si="59"/>
        <v>29.050000000000278</v>
      </c>
      <c r="C591" s="3">
        <f t="shared" si="54"/>
        <v>0.01</v>
      </c>
      <c r="D591" s="3">
        <f t="shared" si="55"/>
        <v>0</v>
      </c>
      <c r="E591" s="113">
        <f t="shared" si="56"/>
        <v>0.01</v>
      </c>
      <c r="F591" s="3">
        <f t="shared" si="57"/>
        <v>0</v>
      </c>
      <c r="G591" s="1" t="str">
        <f t="shared" si="58"/>
        <v>bucando_ts</v>
      </c>
    </row>
    <row r="592" spans="1:7" ht="30" x14ac:dyDescent="0.25">
      <c r="A592" s="1">
        <v>583</v>
      </c>
      <c r="B592" s="113">
        <f t="shared" si="59"/>
        <v>29.100000000000279</v>
      </c>
      <c r="C592" s="3">
        <f t="shared" si="54"/>
        <v>0.01</v>
      </c>
      <c r="D592" s="3">
        <f t="shared" si="55"/>
        <v>0</v>
      </c>
      <c r="E592" s="113">
        <f t="shared" si="56"/>
        <v>0.01</v>
      </c>
      <c r="F592" s="3">
        <f t="shared" si="57"/>
        <v>0</v>
      </c>
      <c r="G592" s="1" t="str">
        <f t="shared" si="58"/>
        <v>bucando_ts</v>
      </c>
    </row>
    <row r="593" spans="1:7" ht="30" x14ac:dyDescent="0.25">
      <c r="A593" s="1">
        <v>584</v>
      </c>
      <c r="B593" s="113">
        <f t="shared" si="59"/>
        <v>29.150000000000279</v>
      </c>
      <c r="C593" s="3">
        <f t="shared" si="54"/>
        <v>0.01</v>
      </c>
      <c r="D593" s="3">
        <f t="shared" si="55"/>
        <v>0</v>
      </c>
      <c r="E593" s="113">
        <f t="shared" si="56"/>
        <v>0.01</v>
      </c>
      <c r="F593" s="3">
        <f t="shared" si="57"/>
        <v>0</v>
      </c>
      <c r="G593" s="1" t="str">
        <f t="shared" si="58"/>
        <v>bucando_ts</v>
      </c>
    </row>
    <row r="594" spans="1:7" ht="30" x14ac:dyDescent="0.25">
      <c r="A594" s="1">
        <v>585</v>
      </c>
      <c r="B594" s="113">
        <f t="shared" si="59"/>
        <v>29.20000000000028</v>
      </c>
      <c r="C594" s="3">
        <f t="shared" si="54"/>
        <v>0.01</v>
      </c>
      <c r="D594" s="3">
        <f t="shared" si="55"/>
        <v>0</v>
      </c>
      <c r="E594" s="113">
        <f t="shared" si="56"/>
        <v>0.01</v>
      </c>
      <c r="F594" s="3">
        <f t="shared" si="57"/>
        <v>0</v>
      </c>
      <c r="G594" s="1" t="str">
        <f t="shared" si="58"/>
        <v>bucando_ts</v>
      </c>
    </row>
    <row r="595" spans="1:7" ht="30" x14ac:dyDescent="0.25">
      <c r="A595" s="1">
        <v>586</v>
      </c>
      <c r="B595" s="113">
        <f t="shared" si="59"/>
        <v>29.250000000000281</v>
      </c>
      <c r="C595" s="3">
        <f t="shared" si="54"/>
        <v>0.01</v>
      </c>
      <c r="D595" s="3">
        <f t="shared" si="55"/>
        <v>0</v>
      </c>
      <c r="E595" s="113">
        <f t="shared" si="56"/>
        <v>0.01</v>
      </c>
      <c r="F595" s="3">
        <f t="shared" si="57"/>
        <v>0</v>
      </c>
      <c r="G595" s="1" t="str">
        <f t="shared" si="58"/>
        <v>bucando_ts</v>
      </c>
    </row>
    <row r="596" spans="1:7" ht="30" x14ac:dyDescent="0.25">
      <c r="A596" s="1">
        <v>587</v>
      </c>
      <c r="B596" s="113">
        <f t="shared" si="59"/>
        <v>29.300000000000281</v>
      </c>
      <c r="C596" s="3">
        <f t="shared" si="54"/>
        <v>0.01</v>
      </c>
      <c r="D596" s="3">
        <f t="shared" si="55"/>
        <v>0</v>
      </c>
      <c r="E596" s="113">
        <f t="shared" si="56"/>
        <v>0.01</v>
      </c>
      <c r="F596" s="3">
        <f t="shared" si="57"/>
        <v>0</v>
      </c>
      <c r="G596" s="1" t="str">
        <f t="shared" si="58"/>
        <v>bucando_ts</v>
      </c>
    </row>
    <row r="597" spans="1:7" ht="30" x14ac:dyDescent="0.25">
      <c r="A597" s="1">
        <v>588</v>
      </c>
      <c r="B597" s="113">
        <f t="shared" si="59"/>
        <v>29.350000000000282</v>
      </c>
      <c r="C597" s="3">
        <f t="shared" si="54"/>
        <v>0.01</v>
      </c>
      <c r="D597" s="3">
        <f t="shared" si="55"/>
        <v>0</v>
      </c>
      <c r="E597" s="113">
        <f t="shared" si="56"/>
        <v>0.01</v>
      </c>
      <c r="F597" s="3">
        <f t="shared" si="57"/>
        <v>0</v>
      </c>
      <c r="G597" s="1" t="str">
        <f t="shared" si="58"/>
        <v>bucando_ts</v>
      </c>
    </row>
    <row r="598" spans="1:7" ht="30" x14ac:dyDescent="0.25">
      <c r="A598" s="1">
        <v>589</v>
      </c>
      <c r="B598" s="113">
        <f t="shared" si="59"/>
        <v>29.400000000000283</v>
      </c>
      <c r="C598" s="3">
        <f t="shared" si="54"/>
        <v>0.01</v>
      </c>
      <c r="D598" s="3">
        <f t="shared" si="55"/>
        <v>0</v>
      </c>
      <c r="E598" s="113">
        <f t="shared" si="56"/>
        <v>0.01</v>
      </c>
      <c r="F598" s="3">
        <f t="shared" si="57"/>
        <v>0</v>
      </c>
      <c r="G598" s="1" t="str">
        <f t="shared" si="58"/>
        <v>bucando_ts</v>
      </c>
    </row>
    <row r="599" spans="1:7" ht="30" x14ac:dyDescent="0.25">
      <c r="A599" s="1">
        <v>590</v>
      </c>
      <c r="B599" s="113">
        <f t="shared" si="59"/>
        <v>29.450000000000284</v>
      </c>
      <c r="C599" s="3">
        <f t="shared" si="54"/>
        <v>0.01</v>
      </c>
      <c r="D599" s="3">
        <f t="shared" si="55"/>
        <v>0</v>
      </c>
      <c r="E599" s="113">
        <f t="shared" si="56"/>
        <v>0.01</v>
      </c>
      <c r="F599" s="3">
        <f t="shared" si="57"/>
        <v>0</v>
      </c>
      <c r="G599" s="1" t="str">
        <f t="shared" si="58"/>
        <v>bucando_ts</v>
      </c>
    </row>
    <row r="600" spans="1:7" ht="30" x14ac:dyDescent="0.25">
      <c r="A600" s="1">
        <v>591</v>
      </c>
      <c r="B600" s="113">
        <f t="shared" si="59"/>
        <v>29.500000000000284</v>
      </c>
      <c r="C600" s="3">
        <f t="shared" si="54"/>
        <v>0.01</v>
      </c>
      <c r="D600" s="3">
        <f t="shared" si="55"/>
        <v>0</v>
      </c>
      <c r="E600" s="113">
        <f t="shared" si="56"/>
        <v>0.01</v>
      </c>
      <c r="F600" s="3">
        <f t="shared" si="57"/>
        <v>0</v>
      </c>
      <c r="G600" s="1" t="str">
        <f t="shared" si="58"/>
        <v>bucando_ts</v>
      </c>
    </row>
    <row r="601" spans="1:7" ht="30" x14ac:dyDescent="0.25">
      <c r="A601" s="1">
        <v>592</v>
      </c>
      <c r="B601" s="113">
        <f t="shared" si="59"/>
        <v>29.550000000000285</v>
      </c>
      <c r="C601" s="3">
        <f t="shared" si="54"/>
        <v>0.01</v>
      </c>
      <c r="D601" s="3">
        <f t="shared" si="55"/>
        <v>0</v>
      </c>
      <c r="E601" s="113">
        <f t="shared" si="56"/>
        <v>0.01</v>
      </c>
      <c r="F601" s="3">
        <f t="shared" si="57"/>
        <v>0</v>
      </c>
      <c r="G601" s="1" t="str">
        <f t="shared" si="58"/>
        <v>bucando_ts</v>
      </c>
    </row>
    <row r="602" spans="1:7" ht="30" x14ac:dyDescent="0.25">
      <c r="A602" s="1">
        <v>593</v>
      </c>
      <c r="B602" s="113">
        <f t="shared" si="59"/>
        <v>29.600000000000286</v>
      </c>
      <c r="C602" s="3">
        <f t="shared" si="54"/>
        <v>0.01</v>
      </c>
      <c r="D602" s="3">
        <f t="shared" si="55"/>
        <v>0</v>
      </c>
      <c r="E602" s="113">
        <f t="shared" si="56"/>
        <v>0.01</v>
      </c>
      <c r="F602" s="3">
        <f t="shared" si="57"/>
        <v>0</v>
      </c>
      <c r="G602" s="1" t="str">
        <f t="shared" si="58"/>
        <v>bucando_ts</v>
      </c>
    </row>
    <row r="603" spans="1:7" ht="30" x14ac:dyDescent="0.25">
      <c r="A603" s="1">
        <v>594</v>
      </c>
      <c r="B603" s="113">
        <f t="shared" si="59"/>
        <v>29.650000000000286</v>
      </c>
      <c r="C603" s="3">
        <f t="shared" si="54"/>
        <v>0.01</v>
      </c>
      <c r="D603" s="3">
        <f t="shared" si="55"/>
        <v>0</v>
      </c>
      <c r="E603" s="113">
        <f t="shared" si="56"/>
        <v>0.01</v>
      </c>
      <c r="F603" s="3">
        <f t="shared" si="57"/>
        <v>0</v>
      </c>
      <c r="G603" s="1" t="str">
        <f t="shared" si="58"/>
        <v>bucando_ts</v>
      </c>
    </row>
    <row r="604" spans="1:7" ht="30" x14ac:dyDescent="0.25">
      <c r="A604" s="1">
        <v>595</v>
      </c>
      <c r="B604" s="113">
        <f t="shared" si="59"/>
        <v>29.700000000000287</v>
      </c>
      <c r="C604" s="3">
        <f t="shared" si="54"/>
        <v>0.01</v>
      </c>
      <c r="D604" s="3">
        <f t="shared" si="55"/>
        <v>0</v>
      </c>
      <c r="E604" s="113">
        <f t="shared" si="56"/>
        <v>0.01</v>
      </c>
      <c r="F604" s="3">
        <f t="shared" si="57"/>
        <v>0</v>
      </c>
      <c r="G604" s="1" t="str">
        <f t="shared" si="58"/>
        <v>bucando_ts</v>
      </c>
    </row>
    <row r="605" spans="1:7" ht="30" x14ac:dyDescent="0.25">
      <c r="A605" s="1">
        <v>596</v>
      </c>
      <c r="B605" s="113">
        <f t="shared" si="59"/>
        <v>29.750000000000288</v>
      </c>
      <c r="C605" s="3">
        <f t="shared" si="54"/>
        <v>0.01</v>
      </c>
      <c r="D605" s="3">
        <f t="shared" si="55"/>
        <v>0</v>
      </c>
      <c r="E605" s="113">
        <f t="shared" si="56"/>
        <v>0.01</v>
      </c>
      <c r="F605" s="3">
        <f t="shared" si="57"/>
        <v>0</v>
      </c>
      <c r="G605" s="1" t="str">
        <f t="shared" si="58"/>
        <v>bucando_ts</v>
      </c>
    </row>
    <row r="606" spans="1:7" ht="30" x14ac:dyDescent="0.25">
      <c r="A606" s="1">
        <v>597</v>
      </c>
      <c r="B606" s="113">
        <f t="shared" si="59"/>
        <v>29.800000000000288</v>
      </c>
      <c r="C606" s="3">
        <f t="shared" si="54"/>
        <v>0.01</v>
      </c>
      <c r="D606" s="3">
        <f t="shared" si="55"/>
        <v>0</v>
      </c>
      <c r="E606" s="113">
        <f t="shared" si="56"/>
        <v>0.01</v>
      </c>
      <c r="F606" s="3">
        <f t="shared" si="57"/>
        <v>0</v>
      </c>
      <c r="G606" s="1" t="str">
        <f t="shared" si="58"/>
        <v>bucando_ts</v>
      </c>
    </row>
    <row r="607" spans="1:7" ht="30" x14ac:dyDescent="0.25">
      <c r="A607" s="1">
        <v>598</v>
      </c>
      <c r="B607" s="113">
        <f t="shared" si="59"/>
        <v>29.850000000000289</v>
      </c>
      <c r="C607" s="3">
        <f t="shared" si="54"/>
        <v>0.01</v>
      </c>
      <c r="D607" s="3">
        <f t="shared" si="55"/>
        <v>0</v>
      </c>
      <c r="E607" s="113">
        <f t="shared" si="56"/>
        <v>0.01</v>
      </c>
      <c r="F607" s="3">
        <f t="shared" si="57"/>
        <v>0</v>
      </c>
      <c r="G607" s="1" t="str">
        <f t="shared" si="58"/>
        <v>bucando_ts</v>
      </c>
    </row>
    <row r="608" spans="1:7" ht="30" x14ac:dyDescent="0.25">
      <c r="A608" s="1">
        <v>599</v>
      </c>
      <c r="B608" s="113">
        <f t="shared" si="59"/>
        <v>29.90000000000029</v>
      </c>
      <c r="C608" s="3">
        <f t="shared" si="54"/>
        <v>0.01</v>
      </c>
      <c r="D608" s="3">
        <f t="shared" si="55"/>
        <v>0</v>
      </c>
      <c r="E608" s="113">
        <f t="shared" si="56"/>
        <v>0.01</v>
      </c>
      <c r="F608" s="3">
        <f t="shared" si="57"/>
        <v>0</v>
      </c>
      <c r="G608" s="1" t="str">
        <f t="shared" si="58"/>
        <v>bucando_ts</v>
      </c>
    </row>
    <row r="609" spans="1:7" ht="30" x14ac:dyDescent="0.25">
      <c r="A609" s="1">
        <v>600</v>
      </c>
      <c r="B609" s="113">
        <f t="shared" si="59"/>
        <v>29.950000000000291</v>
      </c>
      <c r="C609" s="3">
        <f t="shared" si="54"/>
        <v>0.01</v>
      </c>
      <c r="D609" s="3">
        <f t="shared" si="55"/>
        <v>0</v>
      </c>
      <c r="E609" s="113">
        <f t="shared" si="56"/>
        <v>0.01</v>
      </c>
      <c r="F609" s="3">
        <f t="shared" si="57"/>
        <v>0</v>
      </c>
      <c r="G609" s="1" t="str">
        <f t="shared" si="58"/>
        <v>bucando_ts</v>
      </c>
    </row>
    <row r="610" spans="1:7" ht="30" x14ac:dyDescent="0.25">
      <c r="A610" s="1">
        <v>601</v>
      </c>
      <c r="B610" s="113">
        <f t="shared" si="59"/>
        <v>30.000000000000291</v>
      </c>
      <c r="C610" s="3">
        <f t="shared" si="54"/>
        <v>0.01</v>
      </c>
      <c r="D610" s="3">
        <f t="shared" si="55"/>
        <v>0</v>
      </c>
      <c r="E610" s="113">
        <f t="shared" si="56"/>
        <v>0.01</v>
      </c>
      <c r="F610" s="3">
        <f t="shared" si="57"/>
        <v>0</v>
      </c>
      <c r="G610" s="1" t="str">
        <f t="shared" si="58"/>
        <v>bucando_ts</v>
      </c>
    </row>
    <row r="611" spans="1:7" ht="30" x14ac:dyDescent="0.25">
      <c r="A611" s="1">
        <v>602</v>
      </c>
      <c r="B611" s="113">
        <f t="shared" si="59"/>
        <v>30.050000000000292</v>
      </c>
      <c r="C611" s="3">
        <f t="shared" si="54"/>
        <v>0.01</v>
      </c>
      <c r="D611" s="3">
        <f t="shared" si="55"/>
        <v>0</v>
      </c>
      <c r="E611" s="113">
        <f t="shared" si="56"/>
        <v>0.01</v>
      </c>
      <c r="F611" s="3">
        <f t="shared" si="57"/>
        <v>0</v>
      </c>
      <c r="G611" s="1" t="str">
        <f t="shared" si="58"/>
        <v>bucando_ts</v>
      </c>
    </row>
    <row r="612" spans="1:7" ht="30" x14ac:dyDescent="0.25">
      <c r="A612" s="1">
        <v>603</v>
      </c>
      <c r="B612" s="113">
        <f t="shared" si="59"/>
        <v>30.100000000000293</v>
      </c>
      <c r="C612" s="3">
        <f t="shared" si="54"/>
        <v>0.01</v>
      </c>
      <c r="D612" s="3">
        <f t="shared" si="55"/>
        <v>0</v>
      </c>
      <c r="E612" s="113">
        <f t="shared" si="56"/>
        <v>0.01</v>
      </c>
      <c r="F612" s="3">
        <f t="shared" si="57"/>
        <v>0</v>
      </c>
      <c r="G612" s="1" t="str">
        <f t="shared" si="58"/>
        <v>bucando_ts</v>
      </c>
    </row>
    <row r="613" spans="1:7" ht="30" x14ac:dyDescent="0.25">
      <c r="A613" s="1">
        <v>604</v>
      </c>
      <c r="B613" s="113">
        <f t="shared" si="59"/>
        <v>30.150000000000293</v>
      </c>
      <c r="C613" s="3">
        <f t="shared" si="54"/>
        <v>0.01</v>
      </c>
      <c r="D613" s="3">
        <f t="shared" si="55"/>
        <v>0</v>
      </c>
      <c r="E613" s="113">
        <f t="shared" si="56"/>
        <v>0.01</v>
      </c>
      <c r="F613" s="3">
        <f t="shared" si="57"/>
        <v>0</v>
      </c>
      <c r="G613" s="1" t="str">
        <f t="shared" si="58"/>
        <v>bucando_ts</v>
      </c>
    </row>
    <row r="614" spans="1:7" ht="30" x14ac:dyDescent="0.25">
      <c r="A614" s="1">
        <v>605</v>
      </c>
      <c r="B614" s="113">
        <f t="shared" si="59"/>
        <v>30.200000000000294</v>
      </c>
      <c r="C614" s="3">
        <f t="shared" si="54"/>
        <v>0.01</v>
      </c>
      <c r="D614" s="3">
        <f t="shared" si="55"/>
        <v>0</v>
      </c>
      <c r="E614" s="113">
        <f t="shared" si="56"/>
        <v>0.01</v>
      </c>
      <c r="F614" s="3">
        <f t="shared" si="57"/>
        <v>0</v>
      </c>
      <c r="G614" s="1" t="str">
        <f t="shared" si="58"/>
        <v>bucando_ts</v>
      </c>
    </row>
    <row r="615" spans="1:7" ht="30" x14ac:dyDescent="0.25">
      <c r="A615" s="1">
        <v>606</v>
      </c>
      <c r="B615" s="113">
        <f t="shared" si="59"/>
        <v>30.250000000000295</v>
      </c>
      <c r="C615" s="3">
        <f t="shared" si="54"/>
        <v>0.01</v>
      </c>
      <c r="D615" s="3">
        <f t="shared" si="55"/>
        <v>0</v>
      </c>
      <c r="E615" s="113">
        <f t="shared" si="56"/>
        <v>0.01</v>
      </c>
      <c r="F615" s="3">
        <f t="shared" si="57"/>
        <v>0</v>
      </c>
      <c r="G615" s="1" t="str">
        <f t="shared" si="58"/>
        <v>bucando_ts</v>
      </c>
    </row>
    <row r="616" spans="1:7" ht="30" x14ac:dyDescent="0.25">
      <c r="A616" s="1">
        <v>607</v>
      </c>
      <c r="B616" s="113">
        <f t="shared" si="59"/>
        <v>30.300000000000296</v>
      </c>
      <c r="C616" s="3">
        <f t="shared" si="54"/>
        <v>0.01</v>
      </c>
      <c r="D616" s="3">
        <f t="shared" si="55"/>
        <v>0</v>
      </c>
      <c r="E616" s="113">
        <f t="shared" si="56"/>
        <v>0.01</v>
      </c>
      <c r="F616" s="3">
        <f t="shared" si="57"/>
        <v>0</v>
      </c>
      <c r="G616" s="1" t="str">
        <f t="shared" si="58"/>
        <v>bucando_ts</v>
      </c>
    </row>
    <row r="617" spans="1:7" ht="30" x14ac:dyDescent="0.25">
      <c r="A617" s="1">
        <v>608</v>
      </c>
      <c r="B617" s="113">
        <f t="shared" si="59"/>
        <v>30.350000000000296</v>
      </c>
      <c r="C617" s="3">
        <f t="shared" si="54"/>
        <v>0.01</v>
      </c>
      <c r="D617" s="3">
        <f t="shared" si="55"/>
        <v>0</v>
      </c>
      <c r="E617" s="113">
        <f t="shared" si="56"/>
        <v>0.01</v>
      </c>
      <c r="F617" s="3">
        <f t="shared" si="57"/>
        <v>0</v>
      </c>
      <c r="G617" s="1" t="str">
        <f t="shared" si="58"/>
        <v>bucando_ts</v>
      </c>
    </row>
    <row r="618" spans="1:7" ht="30" x14ac:dyDescent="0.25">
      <c r="A618" s="1">
        <v>609</v>
      </c>
      <c r="B618" s="113">
        <f t="shared" si="59"/>
        <v>30.400000000000297</v>
      </c>
      <c r="C618" s="3">
        <f t="shared" si="54"/>
        <v>0.01</v>
      </c>
      <c r="D618" s="3">
        <f t="shared" si="55"/>
        <v>0</v>
      </c>
      <c r="E618" s="113">
        <f t="shared" si="56"/>
        <v>0.01</v>
      </c>
      <c r="F618" s="3">
        <f t="shared" si="57"/>
        <v>0</v>
      </c>
      <c r="G618" s="1" t="str">
        <f t="shared" si="58"/>
        <v>bucando_ts</v>
      </c>
    </row>
    <row r="619" spans="1:7" ht="30" x14ac:dyDescent="0.25">
      <c r="A619" s="1">
        <v>610</v>
      </c>
      <c r="B619" s="113">
        <f t="shared" si="59"/>
        <v>30.450000000000298</v>
      </c>
      <c r="C619" s="3">
        <f t="shared" si="54"/>
        <v>0.01</v>
      </c>
      <c r="D619" s="3">
        <f t="shared" si="55"/>
        <v>0</v>
      </c>
      <c r="E619" s="113">
        <f t="shared" si="56"/>
        <v>0.01</v>
      </c>
      <c r="F619" s="3">
        <f t="shared" si="57"/>
        <v>0</v>
      </c>
      <c r="G619" s="1" t="str">
        <f t="shared" si="58"/>
        <v>bucando_ts</v>
      </c>
    </row>
    <row r="620" spans="1:7" ht="30" x14ac:dyDescent="0.25">
      <c r="A620" s="1">
        <v>611</v>
      </c>
      <c r="B620" s="113">
        <f t="shared" si="59"/>
        <v>30.500000000000298</v>
      </c>
      <c r="C620" s="3">
        <f t="shared" si="54"/>
        <v>0.01</v>
      </c>
      <c r="D620" s="3">
        <f t="shared" si="55"/>
        <v>0</v>
      </c>
      <c r="E620" s="113">
        <f t="shared" si="56"/>
        <v>0.01</v>
      </c>
      <c r="F620" s="3">
        <f t="shared" si="57"/>
        <v>0</v>
      </c>
      <c r="G620" s="1" t="str">
        <f t="shared" si="58"/>
        <v>bucando_ts</v>
      </c>
    </row>
    <row r="621" spans="1:7" ht="30" x14ac:dyDescent="0.25">
      <c r="A621" s="1">
        <v>612</v>
      </c>
      <c r="B621" s="113">
        <f t="shared" si="59"/>
        <v>30.550000000000299</v>
      </c>
      <c r="C621" s="3">
        <f t="shared" si="54"/>
        <v>0.01</v>
      </c>
      <c r="D621" s="3">
        <f t="shared" si="55"/>
        <v>0</v>
      </c>
      <c r="E621" s="113">
        <f t="shared" si="56"/>
        <v>0.01</v>
      </c>
      <c r="F621" s="3">
        <f t="shared" si="57"/>
        <v>0</v>
      </c>
      <c r="G621" s="1" t="str">
        <f t="shared" si="58"/>
        <v>bucando_ts</v>
      </c>
    </row>
    <row r="622" spans="1:7" ht="30" x14ac:dyDescent="0.25">
      <c r="A622" s="1">
        <v>613</v>
      </c>
      <c r="B622" s="113">
        <f t="shared" si="59"/>
        <v>30.6000000000003</v>
      </c>
      <c r="C622" s="3">
        <f t="shared" si="54"/>
        <v>0.01</v>
      </c>
      <c r="D622" s="3">
        <f t="shared" si="55"/>
        <v>0</v>
      </c>
      <c r="E622" s="113">
        <f t="shared" si="56"/>
        <v>0.01</v>
      </c>
      <c r="F622" s="3">
        <f t="shared" si="57"/>
        <v>0</v>
      </c>
      <c r="G622" s="1" t="str">
        <f t="shared" si="58"/>
        <v>bucando_ts</v>
      </c>
    </row>
    <row r="623" spans="1:7" ht="30" x14ac:dyDescent="0.25">
      <c r="A623" s="1">
        <v>614</v>
      </c>
      <c r="B623" s="113">
        <f t="shared" si="59"/>
        <v>30.650000000000301</v>
      </c>
      <c r="C623" s="3">
        <f t="shared" si="54"/>
        <v>0.01</v>
      </c>
      <c r="D623" s="3">
        <f t="shared" si="55"/>
        <v>0</v>
      </c>
      <c r="E623" s="113">
        <f t="shared" si="56"/>
        <v>0.01</v>
      </c>
      <c r="F623" s="3">
        <f t="shared" si="57"/>
        <v>0</v>
      </c>
      <c r="G623" s="1" t="str">
        <f t="shared" si="58"/>
        <v>bucando_ts</v>
      </c>
    </row>
    <row r="624" spans="1:7" ht="30" x14ac:dyDescent="0.25">
      <c r="A624" s="1">
        <v>615</v>
      </c>
      <c r="B624" s="113">
        <f t="shared" si="59"/>
        <v>30.700000000000301</v>
      </c>
      <c r="C624" s="3">
        <f t="shared" si="54"/>
        <v>0.01</v>
      </c>
      <c r="D624" s="3">
        <f t="shared" si="55"/>
        <v>0</v>
      </c>
      <c r="E624" s="113">
        <f t="shared" si="56"/>
        <v>0.01</v>
      </c>
      <c r="F624" s="3">
        <f t="shared" si="57"/>
        <v>0</v>
      </c>
      <c r="G624" s="1" t="str">
        <f t="shared" si="58"/>
        <v>bucando_ts</v>
      </c>
    </row>
    <row r="625" spans="1:7" ht="30" x14ac:dyDescent="0.25">
      <c r="A625" s="1">
        <v>616</v>
      </c>
      <c r="B625" s="113">
        <f t="shared" si="59"/>
        <v>30.750000000000302</v>
      </c>
      <c r="C625" s="3">
        <f t="shared" si="54"/>
        <v>0.01</v>
      </c>
      <c r="D625" s="3">
        <f t="shared" si="55"/>
        <v>0</v>
      </c>
      <c r="E625" s="113">
        <f t="shared" si="56"/>
        <v>0.01</v>
      </c>
      <c r="F625" s="3">
        <f t="shared" si="57"/>
        <v>0</v>
      </c>
      <c r="G625" s="1" t="str">
        <f t="shared" si="58"/>
        <v>bucando_ts</v>
      </c>
    </row>
    <row r="626" spans="1:7" ht="30" x14ac:dyDescent="0.25">
      <c r="A626" s="1">
        <v>617</v>
      </c>
      <c r="B626" s="113">
        <f t="shared" si="59"/>
        <v>30.800000000000303</v>
      </c>
      <c r="C626" s="3">
        <f t="shared" si="54"/>
        <v>0.01</v>
      </c>
      <c r="D626" s="3">
        <f t="shared" si="55"/>
        <v>0</v>
      </c>
      <c r="E626" s="113">
        <f t="shared" si="56"/>
        <v>0.01</v>
      </c>
      <c r="F626" s="3">
        <f t="shared" si="57"/>
        <v>0</v>
      </c>
      <c r="G626" s="1" t="str">
        <f t="shared" si="58"/>
        <v>bucando_ts</v>
      </c>
    </row>
    <row r="627" spans="1:7" ht="30" x14ac:dyDescent="0.25">
      <c r="A627" s="1">
        <v>618</v>
      </c>
      <c r="B627" s="113">
        <f t="shared" si="59"/>
        <v>30.850000000000303</v>
      </c>
      <c r="C627" s="3">
        <f t="shared" si="54"/>
        <v>0.01</v>
      </c>
      <c r="D627" s="3">
        <f t="shared" si="55"/>
        <v>0</v>
      </c>
      <c r="E627" s="113">
        <f t="shared" si="56"/>
        <v>0.01</v>
      </c>
      <c r="F627" s="3">
        <f t="shared" si="57"/>
        <v>0</v>
      </c>
      <c r="G627" s="1" t="str">
        <f t="shared" si="58"/>
        <v>bucando_ts</v>
      </c>
    </row>
    <row r="628" spans="1:7" ht="30" x14ac:dyDescent="0.25">
      <c r="A628" s="1">
        <v>619</v>
      </c>
      <c r="B628" s="113">
        <f t="shared" si="59"/>
        <v>30.900000000000304</v>
      </c>
      <c r="C628" s="3">
        <f t="shared" si="54"/>
        <v>0.01</v>
      </c>
      <c r="D628" s="3">
        <f t="shared" si="55"/>
        <v>0</v>
      </c>
      <c r="E628" s="113">
        <f t="shared" si="56"/>
        <v>0.01</v>
      </c>
      <c r="F628" s="3">
        <f t="shared" si="57"/>
        <v>0</v>
      </c>
      <c r="G628" s="1" t="str">
        <f t="shared" si="58"/>
        <v>bucando_ts</v>
      </c>
    </row>
    <row r="629" spans="1:7" ht="30" x14ac:dyDescent="0.25">
      <c r="A629" s="1">
        <v>620</v>
      </c>
      <c r="B629" s="113">
        <f t="shared" si="59"/>
        <v>30.950000000000305</v>
      </c>
      <c r="C629" s="3">
        <f t="shared" si="54"/>
        <v>0.01</v>
      </c>
      <c r="D629" s="3">
        <f t="shared" si="55"/>
        <v>0</v>
      </c>
      <c r="E629" s="113">
        <f t="shared" si="56"/>
        <v>0.01</v>
      </c>
      <c r="F629" s="3">
        <f t="shared" si="57"/>
        <v>0</v>
      </c>
      <c r="G629" s="1" t="str">
        <f t="shared" si="58"/>
        <v>bucando_ts</v>
      </c>
    </row>
    <row r="630" spans="1:7" ht="30" x14ac:dyDescent="0.25">
      <c r="A630" s="1">
        <v>621</v>
      </c>
      <c r="B630" s="113">
        <f t="shared" si="59"/>
        <v>31.000000000000306</v>
      </c>
      <c r="C630" s="3">
        <f t="shared" si="54"/>
        <v>0.01</v>
      </c>
      <c r="D630" s="3">
        <f t="shared" si="55"/>
        <v>0</v>
      </c>
      <c r="E630" s="113">
        <f t="shared" si="56"/>
        <v>0.01</v>
      </c>
      <c r="F630" s="3">
        <f t="shared" si="57"/>
        <v>0</v>
      </c>
      <c r="G630" s="1" t="str">
        <f t="shared" si="58"/>
        <v>bucando_ts</v>
      </c>
    </row>
    <row r="631" spans="1:7" ht="30" x14ac:dyDescent="0.25">
      <c r="A631" s="1">
        <v>622</v>
      </c>
      <c r="B631" s="113">
        <f t="shared" si="59"/>
        <v>31.050000000000306</v>
      </c>
      <c r="C631" s="3">
        <f t="shared" si="54"/>
        <v>0.01</v>
      </c>
      <c r="D631" s="3">
        <f t="shared" si="55"/>
        <v>0</v>
      </c>
      <c r="E631" s="113">
        <f t="shared" si="56"/>
        <v>0.01</v>
      </c>
      <c r="F631" s="3">
        <f t="shared" si="57"/>
        <v>0</v>
      </c>
      <c r="G631" s="1" t="str">
        <f t="shared" si="58"/>
        <v>bucando_ts</v>
      </c>
    </row>
    <row r="632" spans="1:7" ht="30" x14ac:dyDescent="0.25">
      <c r="A632" s="1">
        <v>623</v>
      </c>
      <c r="B632" s="113">
        <f t="shared" si="59"/>
        <v>31.100000000000307</v>
      </c>
      <c r="C632" s="3">
        <f t="shared" si="54"/>
        <v>0.01</v>
      </c>
      <c r="D632" s="3">
        <f t="shared" si="55"/>
        <v>0</v>
      </c>
      <c r="E632" s="113">
        <f t="shared" si="56"/>
        <v>0.01</v>
      </c>
      <c r="F632" s="3">
        <f t="shared" si="57"/>
        <v>0</v>
      </c>
      <c r="G632" s="1" t="str">
        <f t="shared" si="58"/>
        <v>bucando_ts</v>
      </c>
    </row>
    <row r="633" spans="1:7" ht="30" x14ac:dyDescent="0.25">
      <c r="A633" s="1">
        <v>624</v>
      </c>
      <c r="B633" s="113">
        <f t="shared" si="59"/>
        <v>31.150000000000308</v>
      </c>
      <c r="C633" s="3">
        <f t="shared" si="54"/>
        <v>0.01</v>
      </c>
      <c r="D633" s="3">
        <f t="shared" si="55"/>
        <v>0</v>
      </c>
      <c r="E633" s="113">
        <f t="shared" si="56"/>
        <v>0.01</v>
      </c>
      <c r="F633" s="3">
        <f t="shared" si="57"/>
        <v>0</v>
      </c>
      <c r="G633" s="1" t="str">
        <f t="shared" si="58"/>
        <v>bucando_ts</v>
      </c>
    </row>
    <row r="634" spans="1:7" ht="30" x14ac:dyDescent="0.25">
      <c r="A634" s="1">
        <v>625</v>
      </c>
      <c r="B634" s="113">
        <f t="shared" si="59"/>
        <v>31.200000000000308</v>
      </c>
      <c r="C634" s="3">
        <f t="shared" si="54"/>
        <v>0.01</v>
      </c>
      <c r="D634" s="3">
        <f t="shared" si="55"/>
        <v>0</v>
      </c>
      <c r="E634" s="113">
        <f t="shared" si="56"/>
        <v>0.01</v>
      </c>
      <c r="F634" s="3">
        <f t="shared" si="57"/>
        <v>0</v>
      </c>
      <c r="G634" s="1" t="str">
        <f t="shared" si="58"/>
        <v>bucando_ts</v>
      </c>
    </row>
    <row r="635" spans="1:7" ht="30" x14ac:dyDescent="0.25">
      <c r="A635" s="1">
        <v>626</v>
      </c>
      <c r="B635" s="113">
        <f t="shared" si="59"/>
        <v>31.250000000000309</v>
      </c>
      <c r="C635" s="3">
        <f t="shared" si="54"/>
        <v>0.01</v>
      </c>
      <c r="D635" s="3">
        <f t="shared" si="55"/>
        <v>0</v>
      </c>
      <c r="E635" s="113">
        <f t="shared" si="56"/>
        <v>0.01</v>
      </c>
      <c r="F635" s="3">
        <f t="shared" si="57"/>
        <v>0</v>
      </c>
      <c r="G635" s="1" t="str">
        <f t="shared" si="58"/>
        <v>bucando_ts</v>
      </c>
    </row>
    <row r="636" spans="1:7" ht="30" x14ac:dyDescent="0.25">
      <c r="A636" s="1">
        <v>627</v>
      </c>
      <c r="B636" s="113">
        <f t="shared" si="59"/>
        <v>31.30000000000031</v>
      </c>
      <c r="C636" s="3">
        <f t="shared" si="54"/>
        <v>0.01</v>
      </c>
      <c r="D636" s="3">
        <f t="shared" si="55"/>
        <v>0</v>
      </c>
      <c r="E636" s="113">
        <f t="shared" si="56"/>
        <v>0.01</v>
      </c>
      <c r="F636" s="3">
        <f t="shared" si="57"/>
        <v>0</v>
      </c>
      <c r="G636" s="1" t="str">
        <f t="shared" si="58"/>
        <v>bucando_ts</v>
      </c>
    </row>
    <row r="637" spans="1:7" ht="30" x14ac:dyDescent="0.25">
      <c r="A637" s="1">
        <v>628</v>
      </c>
      <c r="B637" s="113">
        <f t="shared" si="59"/>
        <v>31.350000000000311</v>
      </c>
      <c r="C637" s="3">
        <f t="shared" si="54"/>
        <v>0.01</v>
      </c>
      <c r="D637" s="3">
        <f t="shared" si="55"/>
        <v>0</v>
      </c>
      <c r="E637" s="113">
        <f t="shared" si="56"/>
        <v>0.01</v>
      </c>
      <c r="F637" s="3">
        <f t="shared" si="57"/>
        <v>0</v>
      </c>
      <c r="G637" s="1" t="str">
        <f t="shared" si="58"/>
        <v>bucando_ts</v>
      </c>
    </row>
    <row r="638" spans="1:7" ht="30" x14ac:dyDescent="0.25">
      <c r="A638" s="1">
        <v>629</v>
      </c>
      <c r="B638" s="113">
        <f t="shared" si="59"/>
        <v>31.400000000000311</v>
      </c>
      <c r="C638" s="3">
        <f t="shared" si="54"/>
        <v>0.01</v>
      </c>
      <c r="D638" s="3">
        <f t="shared" si="55"/>
        <v>0</v>
      </c>
      <c r="E638" s="113">
        <f t="shared" si="56"/>
        <v>0.01</v>
      </c>
      <c r="F638" s="3">
        <f t="shared" si="57"/>
        <v>0</v>
      </c>
      <c r="G638" s="1" t="str">
        <f t="shared" si="58"/>
        <v>bucando_ts</v>
      </c>
    </row>
  </sheetData>
  <mergeCells count="3">
    <mergeCell ref="A1:E1"/>
    <mergeCell ref="F1:H1"/>
    <mergeCell ref="C8:D8"/>
  </mergeCells>
  <dataValidations count="3">
    <dataValidation type="decimal" operator="lessThan" allowBlank="1" showInputMessage="1" showErrorMessage="1" errorTitle="VALOR DE R CTO SOBRE AMORTIGUADO" error="Introduzca un valor MENOR que el VALOR LÍMITE de R para obtener un circuito SOBRE AMORTIGUADO" promptTitle="VLR DE R CTO SIN PÉRDIDAS" prompt="Introduzca un valor 100 VECES MENOR que el VALOR LÍMITE de R para obtener un circuito SIN PÉRDIDAS" sqref="A3" xr:uid="{00000000-0002-0000-0100-000000000000}">
      <formula1>D3</formula1>
    </dataValidation>
    <dataValidation type="decimal" operator="greaterThan" allowBlank="1" showInputMessage="1" showErrorMessage="1" errorTitle="VALOR DE L CTO SOBRE AMORTIGUADO" error="Introduzca un valor de L MAYOR que el VALOR LÍMITE de L para obtener un circuito sobre amortiguado" promptTitle="VLR DE L CTO SIN PÉRDIDAS" prompt="Introduzca un valor de L MAYOR que el VALOR LÍMITE de L para obtener un circuito SIN PÉRDIDAS" sqref="B3" xr:uid="{00000000-0002-0000-0100-000001000000}">
      <formula1>E3</formula1>
    </dataValidation>
    <dataValidation type="decimal" operator="lessThan" allowBlank="1" showInputMessage="1" showErrorMessage="1" errorTitle="VLR DE C CTO SOBRE AMORTIGUADO" error="Introduzca un valor de C MENOR que el VALOR LÍMITE de C para obtener un circuito sobre amortiguado." promptTitle="VLR DE C CTO SIN PÉRDIDAS" prompt="Introduzca un valor de C MENOR que el VALOR LÍMITE de C para obtener un circuito SIN PÉRDIDAS." sqref="C3" xr:uid="{00000000-0002-0000-0100-000002000000}">
      <formula1>F3</formula1>
    </dataValidation>
  </dataValidations>
  <hyperlinks>
    <hyperlink ref="F1:H1" location="'PANEL DE CONTROL'!A1" display="regresar al panel de control" xr:uid="{00000000-0004-0000-0100-000000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638"/>
  <sheetViews>
    <sheetView topLeftCell="A33" zoomScale="130" zoomScaleNormal="130" workbookViewId="0">
      <selection activeCell="F1" sqref="F1:H1"/>
    </sheetView>
  </sheetViews>
  <sheetFormatPr baseColWidth="10" defaultColWidth="10.7109375" defaultRowHeight="15" x14ac:dyDescent="0.25"/>
  <cols>
    <col min="1" max="2" width="10.7109375" style="1"/>
    <col min="3" max="3" width="12.7109375" style="2" customWidth="1"/>
    <col min="4" max="4" width="12.7109375" style="1" customWidth="1"/>
    <col min="5" max="5" width="12.28515625" style="1" customWidth="1"/>
    <col min="6" max="7" width="10.7109375" style="1"/>
    <col min="8" max="8" width="12.28515625" style="1" customWidth="1"/>
    <col min="9" max="9" width="12.7109375" style="1" customWidth="1"/>
    <col min="10" max="10" width="13.7109375" style="1" customWidth="1"/>
    <col min="11" max="11" width="15.85546875" style="1" customWidth="1"/>
    <col min="12" max="12" width="9.28515625" style="1" customWidth="1"/>
    <col min="13" max="16384" width="10.7109375" style="1"/>
  </cols>
  <sheetData>
    <row r="1" spans="1:19" ht="14.45" customHeight="1" x14ac:dyDescent="0.25">
      <c r="A1" s="129" t="s">
        <v>40</v>
      </c>
      <c r="B1" s="129"/>
      <c r="C1" s="129"/>
      <c r="D1" s="129"/>
      <c r="E1" s="129"/>
      <c r="F1" s="130" t="s">
        <v>46</v>
      </c>
      <c r="G1" s="130"/>
      <c r="H1" s="130"/>
    </row>
    <row r="2" spans="1:19" ht="60" x14ac:dyDescent="0.25">
      <c r="A2" s="74" t="s">
        <v>0</v>
      </c>
      <c r="B2" s="74" t="s">
        <v>1</v>
      </c>
      <c r="C2" s="93" t="s">
        <v>2</v>
      </c>
      <c r="D2" s="35" t="s">
        <v>51</v>
      </c>
      <c r="E2" s="35" t="s">
        <v>104</v>
      </c>
      <c r="F2" s="35" t="s">
        <v>105</v>
      </c>
      <c r="G2" s="119" t="s">
        <v>22</v>
      </c>
      <c r="H2" s="119" t="s">
        <v>31</v>
      </c>
      <c r="I2" s="13" t="s">
        <v>100</v>
      </c>
      <c r="J2" s="13" t="s">
        <v>101</v>
      </c>
      <c r="K2" s="13" t="s">
        <v>102</v>
      </c>
      <c r="L2" s="13" t="s">
        <v>19</v>
      </c>
      <c r="M2" s="13" t="s">
        <v>3</v>
      </c>
      <c r="N2" s="13" t="s">
        <v>4</v>
      </c>
    </row>
    <row r="3" spans="1:19" ht="45" x14ac:dyDescent="0.25">
      <c r="A3" s="99">
        <f>'PANEL DE CONTROL'!C5</f>
        <v>6</v>
      </c>
      <c r="B3" s="99">
        <f>'PANEL DE CONTROL'!C8</f>
        <v>7</v>
      </c>
      <c r="C3" s="99">
        <f>'PANEL DE CONTROL'!C11</f>
        <v>2.3809523809523808E-2</v>
      </c>
      <c r="D3" s="36">
        <f>ROUND((1/2)*SQRT(B3/C3),3)</f>
        <v>8.5730000000000004</v>
      </c>
      <c r="E3" s="36">
        <f>4*$A$3*$A$3*$C$3</f>
        <v>3.4285714285714284</v>
      </c>
      <c r="F3" s="36">
        <f>B3/(4*A3*A3)</f>
        <v>4.8611111111111112E-2</v>
      </c>
      <c r="G3" s="119">
        <f>'PANEL DE CONTROL'!C12</f>
        <v>-10</v>
      </c>
      <c r="H3" s="119">
        <f>'PANEL DE CONTROL'!C13</f>
        <v>0</v>
      </c>
      <c r="I3" s="8">
        <f>1/(2*$A$3*$C$3)</f>
        <v>3.5</v>
      </c>
      <c r="J3" s="8">
        <f>SQRT(1/($B$3*$C$3))</f>
        <v>2.4494897427831779</v>
      </c>
      <c r="K3" s="39">
        <f>$I$3/$J$3</f>
        <v>1.4288690166235207</v>
      </c>
      <c r="L3" s="38" t="str">
        <f>IF(K3&gt;1,"sobre amortiguado",IF(K3&lt;1,"sub amortiguado","críticamente amortiguado"))</f>
        <v>sobre amortiguado</v>
      </c>
      <c r="M3" s="55">
        <f>-$I$3+SQRT($I$3*$I$3-$J$3*$J$3)</f>
        <v>-1</v>
      </c>
      <c r="N3" s="55">
        <f>-$I$3-SQRT($I$3*$I$3-$J$3*$J$3)</f>
        <v>-6</v>
      </c>
    </row>
    <row r="4" spans="1:19" ht="30" x14ac:dyDescent="0.25">
      <c r="A4" s="102" t="s">
        <v>6</v>
      </c>
      <c r="B4" s="102" t="s">
        <v>7</v>
      </c>
      <c r="C4" s="102" t="s">
        <v>18</v>
      </c>
      <c r="D4" s="11" t="s">
        <v>26</v>
      </c>
      <c r="E4" s="13" t="s">
        <v>33</v>
      </c>
      <c r="F4" s="13" t="s">
        <v>34</v>
      </c>
      <c r="G4" s="56" t="s">
        <v>54</v>
      </c>
      <c r="H4" s="13" t="s">
        <v>16</v>
      </c>
      <c r="I4" s="13" t="s">
        <v>17</v>
      </c>
      <c r="J4" s="13" t="s">
        <v>28</v>
      </c>
      <c r="K4" s="13" t="str">
        <f>IF($B$7&lt;0,"%Vmax","%Vmin")</f>
        <v>%Vmax</v>
      </c>
      <c r="L4" s="13" t="str">
        <f>IF($B$7&lt;0,"%Vmax","%Vmin")</f>
        <v>%Vmax</v>
      </c>
      <c r="M4" s="13" t="s">
        <v>35</v>
      </c>
      <c r="N4" s="13" t="s">
        <v>36</v>
      </c>
      <c r="O4" s="5"/>
      <c r="P4" s="5"/>
      <c r="Q4" s="5"/>
      <c r="R4" s="5"/>
      <c r="S4" s="5"/>
    </row>
    <row r="5" spans="1:19" x14ac:dyDescent="0.25">
      <c r="A5" s="103">
        <f>$H$3/$A$3</f>
        <v>0</v>
      </c>
      <c r="B5" s="104">
        <f>$G$3</f>
        <v>-10</v>
      </c>
      <c r="C5" s="105">
        <f>-$A$5-$B$5</f>
        <v>10</v>
      </c>
      <c r="D5" s="37">
        <f>-(2*$I$3*$H$3+$G$3/$C$3)</f>
        <v>420</v>
      </c>
      <c r="E5" s="37">
        <f>($D$5-$N$3*$H$3)/($M$3-$N$3)</f>
        <v>84</v>
      </c>
      <c r="F5" s="12">
        <f>($M$3*$H$3-$D$5)/($M$3-$N$3)</f>
        <v>-84</v>
      </c>
      <c r="G5" s="8">
        <f>1/$N$5*LN(-($F$5*$N$3)/($E$5*$M$3))</f>
        <v>0.358351893845611</v>
      </c>
      <c r="H5" s="12">
        <f>$E$5*EXP($M$3*$G$5)</f>
        <v>58.701477976812654</v>
      </c>
      <c r="I5" s="37">
        <f>$F$5*EXP($N$3*$G$5)</f>
        <v>-9.7835796628021079</v>
      </c>
      <c r="J5" s="12">
        <f>H5+I5</f>
        <v>48.917898314010543</v>
      </c>
      <c r="K5" s="53">
        <v>0.01</v>
      </c>
      <c r="L5" s="8">
        <f>K5*$G$7</f>
        <v>0.48917898314010544</v>
      </c>
      <c r="M5" s="40">
        <f>M3/N3</f>
        <v>0.16666666666666666</v>
      </c>
      <c r="N5" s="40">
        <f>M3-N3</f>
        <v>5</v>
      </c>
      <c r="O5" s="14"/>
      <c r="P5" s="14"/>
      <c r="Q5" s="14"/>
      <c r="R5" s="14"/>
      <c r="S5" s="14"/>
    </row>
    <row r="6" spans="1:19" ht="45" x14ac:dyDescent="0.25">
      <c r="A6" s="94" t="s">
        <v>13</v>
      </c>
      <c r="B6" s="95" t="s">
        <v>21</v>
      </c>
      <c r="C6" s="95" t="s">
        <v>14</v>
      </c>
      <c r="D6" s="95" t="s">
        <v>15</v>
      </c>
      <c r="E6" s="94" t="s">
        <v>16</v>
      </c>
      <c r="F6" s="94" t="s">
        <v>17</v>
      </c>
      <c r="G6" s="94" t="s">
        <v>28</v>
      </c>
      <c r="I6" s="2"/>
    </row>
    <row r="7" spans="1:19" x14ac:dyDescent="0.25">
      <c r="A7" s="95">
        <f>1/$N$5*LN(-($F$5*$N$3)/($E$5*$M$3))</f>
        <v>0.358351893845611</v>
      </c>
      <c r="B7" s="96">
        <f>F5*$N$3*$N$3*(1-M5)*EXP((N3*A7))</f>
        <v>-293.50738988406323</v>
      </c>
      <c r="C7" s="94" t="str">
        <f>IF(B7&lt;0,"negativo","positivo")</f>
        <v>negativo</v>
      </c>
      <c r="D7" s="94" t="str">
        <f>IF(B7&lt;0,"Vmáx","Vmin")</f>
        <v>Vmáx</v>
      </c>
      <c r="E7" s="96">
        <f>$E$5*EXP($M$3*$G$5)</f>
        <v>58.701477976812654</v>
      </c>
      <c r="F7" s="96">
        <f>$F$5*EXP($N$3*$G$5)</f>
        <v>-9.7835796628021079</v>
      </c>
      <c r="G7" s="96">
        <f>E7+F7</f>
        <v>48.917898314010543</v>
      </c>
      <c r="I7" s="2"/>
      <c r="K7" s="4"/>
    </row>
    <row r="8" spans="1:19" x14ac:dyDescent="0.25">
      <c r="A8" s="13" t="s">
        <v>20</v>
      </c>
      <c r="B8" s="7">
        <f>'PANEL DE CONTROL'!C14</f>
        <v>0.05</v>
      </c>
      <c r="C8" s="131" t="s">
        <v>32</v>
      </c>
      <c r="D8" s="131"/>
      <c r="E8" s="41">
        <v>3</v>
      </c>
      <c r="F8" s="6"/>
      <c r="G8" s="5"/>
      <c r="H8" s="5"/>
      <c r="K8" s="3"/>
    </row>
    <row r="9" spans="1:19" ht="28.15" customHeight="1" x14ac:dyDescent="0.25">
      <c r="A9" s="13" t="s">
        <v>30</v>
      </c>
      <c r="B9" s="78" t="s">
        <v>9</v>
      </c>
      <c r="C9" s="13" t="s">
        <v>8</v>
      </c>
      <c r="D9" s="12" t="s">
        <v>10</v>
      </c>
      <c r="E9" s="114" t="s">
        <v>72</v>
      </c>
      <c r="F9" s="13" t="s">
        <v>11</v>
      </c>
      <c r="G9" s="13" t="s">
        <v>37</v>
      </c>
      <c r="H9" s="13" t="s">
        <v>38</v>
      </c>
      <c r="I9" s="15" t="s">
        <v>39</v>
      </c>
    </row>
    <row r="10" spans="1:19" x14ac:dyDescent="0.25">
      <c r="A10" s="1">
        <v>1</v>
      </c>
      <c r="B10" s="113">
        <v>0</v>
      </c>
      <c r="C10" s="3">
        <f t="shared" ref="C10:C73" si="0">ROUND($E$5*EXP($M$3*B10),$E$8)</f>
        <v>84</v>
      </c>
      <c r="D10" s="3">
        <f t="shared" ref="D10:D73" si="1">ROUND($F$5*EXP($N$3*B10),$E$8)</f>
        <v>-84</v>
      </c>
      <c r="E10" s="113">
        <f t="shared" ref="E10:E73" si="2">C10+D10</f>
        <v>0</v>
      </c>
      <c r="F10" s="8">
        <f t="shared" ref="F10:F73" si="3">IF(E10&gt;$L$5,0,$L$5)</f>
        <v>0.48917898314010544</v>
      </c>
      <c r="G10" s="8">
        <f>MIN(G11:G638)</f>
        <v>5.1499999999999897</v>
      </c>
      <c r="H10" s="8">
        <f>(1/$M$3)*LN($K$5*$G$7/$E$5)</f>
        <v>5.1458436366276574</v>
      </c>
      <c r="I10" s="3">
        <f>(1/$N$3)*LN(ABS($K$5*$G$7/$F$5))</f>
        <v>0.85764060610460957</v>
      </c>
    </row>
    <row r="11" spans="1:19" ht="30" x14ac:dyDescent="0.25">
      <c r="A11" s="1">
        <v>2</v>
      </c>
      <c r="B11" s="113">
        <f>B10+$B$8</f>
        <v>0.05</v>
      </c>
      <c r="C11" s="3">
        <f t="shared" si="0"/>
        <v>79.903000000000006</v>
      </c>
      <c r="D11" s="3">
        <f t="shared" si="1"/>
        <v>-62.228999999999999</v>
      </c>
      <c r="E11" s="113">
        <f t="shared" si="2"/>
        <v>17.674000000000007</v>
      </c>
      <c r="F11" s="3">
        <f t="shared" si="3"/>
        <v>0</v>
      </c>
      <c r="G11" s="1" t="str">
        <f t="shared" ref="G11:G74" si="4">IF(F11=$L$5,B11,"bucando_ts")</f>
        <v>bucando_ts</v>
      </c>
      <c r="H11" s="2"/>
    </row>
    <row r="12" spans="1:19" ht="30" x14ac:dyDescent="0.25">
      <c r="A12" s="1">
        <v>3</v>
      </c>
      <c r="B12" s="113">
        <f t="shared" ref="B12:B75" si="5">B11+$B$8</f>
        <v>0.1</v>
      </c>
      <c r="C12" s="3">
        <f t="shared" si="0"/>
        <v>76.006</v>
      </c>
      <c r="D12" s="3">
        <f t="shared" si="1"/>
        <v>-46.1</v>
      </c>
      <c r="E12" s="113">
        <f t="shared" si="2"/>
        <v>29.905999999999999</v>
      </c>
      <c r="F12" s="3">
        <f t="shared" si="3"/>
        <v>0</v>
      </c>
      <c r="G12" s="1" t="str">
        <f t="shared" si="4"/>
        <v>bucando_ts</v>
      </c>
      <c r="H12" s="2"/>
    </row>
    <row r="13" spans="1:19" ht="30" x14ac:dyDescent="0.25">
      <c r="A13" s="1">
        <v>4</v>
      </c>
      <c r="B13" s="113">
        <f t="shared" si="5"/>
        <v>0.15000000000000002</v>
      </c>
      <c r="C13" s="3">
        <f t="shared" si="0"/>
        <v>72.299000000000007</v>
      </c>
      <c r="D13" s="3">
        <f t="shared" si="1"/>
        <v>-34.152000000000001</v>
      </c>
      <c r="E13" s="113">
        <f t="shared" si="2"/>
        <v>38.147000000000006</v>
      </c>
      <c r="F13" s="3">
        <f t="shared" si="3"/>
        <v>0</v>
      </c>
      <c r="G13" s="1" t="str">
        <f t="shared" si="4"/>
        <v>bucando_ts</v>
      </c>
      <c r="H13" s="2"/>
    </row>
    <row r="14" spans="1:19" ht="30" x14ac:dyDescent="0.25">
      <c r="A14" s="1">
        <v>5</v>
      </c>
      <c r="B14" s="113">
        <f t="shared" si="5"/>
        <v>0.2</v>
      </c>
      <c r="C14" s="3">
        <f t="shared" si="0"/>
        <v>68.772999999999996</v>
      </c>
      <c r="D14" s="3">
        <f t="shared" si="1"/>
        <v>-25.3</v>
      </c>
      <c r="E14" s="113">
        <f t="shared" si="2"/>
        <v>43.472999999999999</v>
      </c>
      <c r="F14" s="3">
        <f t="shared" si="3"/>
        <v>0</v>
      </c>
      <c r="G14" s="1" t="str">
        <f t="shared" si="4"/>
        <v>bucando_ts</v>
      </c>
      <c r="H14" s="2"/>
    </row>
    <row r="15" spans="1:19" ht="30" x14ac:dyDescent="0.25">
      <c r="A15" s="1">
        <v>6</v>
      </c>
      <c r="B15" s="113">
        <f t="shared" si="5"/>
        <v>0.25</v>
      </c>
      <c r="C15" s="3">
        <f t="shared" si="0"/>
        <v>65.418999999999997</v>
      </c>
      <c r="D15" s="3">
        <f t="shared" si="1"/>
        <v>-18.742999999999999</v>
      </c>
      <c r="E15" s="113">
        <f t="shared" si="2"/>
        <v>46.676000000000002</v>
      </c>
      <c r="F15" s="3">
        <f t="shared" si="3"/>
        <v>0</v>
      </c>
      <c r="G15" s="1" t="str">
        <f t="shared" si="4"/>
        <v>bucando_ts</v>
      </c>
    </row>
    <row r="16" spans="1:19" ht="30" x14ac:dyDescent="0.25">
      <c r="A16" s="1">
        <v>7</v>
      </c>
      <c r="B16" s="113">
        <f t="shared" si="5"/>
        <v>0.3</v>
      </c>
      <c r="C16" s="3">
        <f t="shared" si="0"/>
        <v>62.228999999999999</v>
      </c>
      <c r="D16" s="3">
        <f t="shared" si="1"/>
        <v>-13.885</v>
      </c>
      <c r="E16" s="113">
        <f t="shared" si="2"/>
        <v>48.344000000000001</v>
      </c>
      <c r="F16" s="3">
        <f t="shared" si="3"/>
        <v>0</v>
      </c>
      <c r="G16" s="1" t="str">
        <f t="shared" si="4"/>
        <v>bucando_ts</v>
      </c>
    </row>
    <row r="17" spans="1:9" ht="30" x14ac:dyDescent="0.25">
      <c r="A17" s="1">
        <v>8</v>
      </c>
      <c r="B17" s="113">
        <f t="shared" si="5"/>
        <v>0.35</v>
      </c>
      <c r="C17" s="3">
        <f t="shared" si="0"/>
        <v>59.194000000000003</v>
      </c>
      <c r="D17" s="3">
        <f t="shared" si="1"/>
        <v>-10.286</v>
      </c>
      <c r="E17" s="113">
        <f t="shared" si="2"/>
        <v>48.908000000000001</v>
      </c>
      <c r="F17" s="3">
        <f t="shared" si="3"/>
        <v>0</v>
      </c>
      <c r="G17" s="1" t="str">
        <f t="shared" si="4"/>
        <v>bucando_ts</v>
      </c>
    </row>
    <row r="18" spans="1:9" ht="30" x14ac:dyDescent="0.25">
      <c r="A18" s="1">
        <v>9</v>
      </c>
      <c r="B18" s="113">
        <f t="shared" si="5"/>
        <v>0.39999999999999997</v>
      </c>
      <c r="C18" s="3">
        <f t="shared" si="0"/>
        <v>56.307000000000002</v>
      </c>
      <c r="D18" s="3">
        <f t="shared" si="1"/>
        <v>-7.62</v>
      </c>
      <c r="E18" s="113">
        <f t="shared" si="2"/>
        <v>48.687000000000005</v>
      </c>
      <c r="F18" s="3">
        <f t="shared" si="3"/>
        <v>0</v>
      </c>
      <c r="G18" s="1" t="str">
        <f t="shared" si="4"/>
        <v>bucando_ts</v>
      </c>
    </row>
    <row r="19" spans="1:9" ht="30" x14ac:dyDescent="0.25">
      <c r="A19" s="1">
        <v>10</v>
      </c>
      <c r="B19" s="113">
        <f t="shared" si="5"/>
        <v>0.44999999999999996</v>
      </c>
      <c r="C19" s="3">
        <f t="shared" si="0"/>
        <v>53.561</v>
      </c>
      <c r="D19" s="3">
        <f t="shared" si="1"/>
        <v>-5.6449999999999996</v>
      </c>
      <c r="E19" s="113">
        <f t="shared" si="2"/>
        <v>47.915999999999997</v>
      </c>
      <c r="F19" s="3">
        <f t="shared" si="3"/>
        <v>0</v>
      </c>
      <c r="G19" s="1" t="str">
        <f t="shared" si="4"/>
        <v>bucando_ts</v>
      </c>
    </row>
    <row r="20" spans="1:9" ht="30" x14ac:dyDescent="0.25">
      <c r="A20" s="1">
        <v>11</v>
      </c>
      <c r="B20" s="113">
        <f t="shared" si="5"/>
        <v>0.49999999999999994</v>
      </c>
      <c r="C20" s="3">
        <f t="shared" si="0"/>
        <v>50.948999999999998</v>
      </c>
      <c r="D20" s="3">
        <f t="shared" si="1"/>
        <v>-4.1820000000000004</v>
      </c>
      <c r="E20" s="113">
        <f t="shared" si="2"/>
        <v>46.766999999999996</v>
      </c>
      <c r="F20" s="3">
        <f t="shared" si="3"/>
        <v>0</v>
      </c>
      <c r="G20" s="1" t="str">
        <f t="shared" si="4"/>
        <v>bucando_ts</v>
      </c>
    </row>
    <row r="21" spans="1:9" ht="30" x14ac:dyDescent="0.25">
      <c r="A21" s="1">
        <v>12</v>
      </c>
      <c r="B21" s="113">
        <f t="shared" si="5"/>
        <v>0.54999999999999993</v>
      </c>
      <c r="C21" s="3">
        <f t="shared" si="0"/>
        <v>48.463999999999999</v>
      </c>
      <c r="D21" s="3">
        <f t="shared" si="1"/>
        <v>-3.0979999999999999</v>
      </c>
      <c r="E21" s="113">
        <f t="shared" si="2"/>
        <v>45.366</v>
      </c>
      <c r="F21" s="3">
        <f t="shared" si="3"/>
        <v>0</v>
      </c>
      <c r="G21" s="1" t="str">
        <f t="shared" si="4"/>
        <v>bucando_ts</v>
      </c>
      <c r="I21" s="18"/>
    </row>
    <row r="22" spans="1:9" ht="30" x14ac:dyDescent="0.25">
      <c r="A22" s="1">
        <v>13</v>
      </c>
      <c r="B22" s="113">
        <f t="shared" si="5"/>
        <v>0.6</v>
      </c>
      <c r="C22" s="3">
        <f t="shared" si="0"/>
        <v>46.1</v>
      </c>
      <c r="D22" s="3">
        <f t="shared" si="1"/>
        <v>-2.2949999999999999</v>
      </c>
      <c r="E22" s="113">
        <f t="shared" si="2"/>
        <v>43.805</v>
      </c>
      <c r="F22" s="3">
        <f t="shared" si="3"/>
        <v>0</v>
      </c>
      <c r="G22" s="1" t="str">
        <f t="shared" si="4"/>
        <v>bucando_ts</v>
      </c>
    </row>
    <row r="23" spans="1:9" ht="30" x14ac:dyDescent="0.25">
      <c r="A23" s="1">
        <v>14</v>
      </c>
      <c r="B23" s="113">
        <f t="shared" si="5"/>
        <v>0.65</v>
      </c>
      <c r="C23" s="3">
        <f t="shared" si="0"/>
        <v>43.851999999999997</v>
      </c>
      <c r="D23" s="3">
        <f t="shared" si="1"/>
        <v>-1.7</v>
      </c>
      <c r="E23" s="113">
        <f t="shared" si="2"/>
        <v>42.151999999999994</v>
      </c>
      <c r="F23" s="3">
        <f t="shared" si="3"/>
        <v>0</v>
      </c>
      <c r="G23" s="1" t="str">
        <f t="shared" si="4"/>
        <v>bucando_ts</v>
      </c>
    </row>
    <row r="24" spans="1:9" ht="30" x14ac:dyDescent="0.25">
      <c r="A24" s="1">
        <v>15</v>
      </c>
      <c r="B24" s="113">
        <f t="shared" si="5"/>
        <v>0.70000000000000007</v>
      </c>
      <c r="C24" s="3">
        <f t="shared" si="0"/>
        <v>41.713000000000001</v>
      </c>
      <c r="D24" s="3">
        <f t="shared" si="1"/>
        <v>-1.26</v>
      </c>
      <c r="E24" s="113">
        <f t="shared" si="2"/>
        <v>40.453000000000003</v>
      </c>
      <c r="F24" s="3">
        <f t="shared" si="3"/>
        <v>0</v>
      </c>
      <c r="G24" s="1" t="str">
        <f t="shared" si="4"/>
        <v>bucando_ts</v>
      </c>
    </row>
    <row r="25" spans="1:9" ht="30" x14ac:dyDescent="0.25">
      <c r="A25" s="1">
        <v>16</v>
      </c>
      <c r="B25" s="113">
        <f t="shared" si="5"/>
        <v>0.75000000000000011</v>
      </c>
      <c r="C25" s="3">
        <f t="shared" si="0"/>
        <v>39.679000000000002</v>
      </c>
      <c r="D25" s="3">
        <f t="shared" si="1"/>
        <v>-0.93300000000000005</v>
      </c>
      <c r="E25" s="113">
        <f t="shared" si="2"/>
        <v>38.746000000000002</v>
      </c>
      <c r="F25" s="3">
        <f t="shared" si="3"/>
        <v>0</v>
      </c>
      <c r="G25" s="1" t="str">
        <f t="shared" si="4"/>
        <v>bucando_ts</v>
      </c>
    </row>
    <row r="26" spans="1:9" ht="30" x14ac:dyDescent="0.25">
      <c r="A26" s="1">
        <v>17</v>
      </c>
      <c r="B26" s="113">
        <f t="shared" si="5"/>
        <v>0.80000000000000016</v>
      </c>
      <c r="C26" s="3">
        <f t="shared" si="0"/>
        <v>37.744</v>
      </c>
      <c r="D26" s="3">
        <f t="shared" si="1"/>
        <v>-0.69099999999999995</v>
      </c>
      <c r="E26" s="113">
        <f t="shared" si="2"/>
        <v>37.052999999999997</v>
      </c>
      <c r="F26" s="3">
        <f t="shared" si="3"/>
        <v>0</v>
      </c>
      <c r="G26" s="1" t="str">
        <f t="shared" si="4"/>
        <v>bucando_ts</v>
      </c>
    </row>
    <row r="27" spans="1:9" ht="30" x14ac:dyDescent="0.25">
      <c r="A27" s="1">
        <v>18</v>
      </c>
      <c r="B27" s="113">
        <f t="shared" si="5"/>
        <v>0.8500000000000002</v>
      </c>
      <c r="C27" s="3">
        <f t="shared" si="0"/>
        <v>35.902999999999999</v>
      </c>
      <c r="D27" s="3">
        <f t="shared" si="1"/>
        <v>-0.51200000000000001</v>
      </c>
      <c r="E27" s="113">
        <f t="shared" si="2"/>
        <v>35.390999999999998</v>
      </c>
      <c r="F27" s="3">
        <f t="shared" si="3"/>
        <v>0</v>
      </c>
      <c r="G27" s="1" t="str">
        <f t="shared" si="4"/>
        <v>bucando_ts</v>
      </c>
    </row>
    <row r="28" spans="1:9" ht="30" x14ac:dyDescent="0.25">
      <c r="A28" s="1">
        <v>19</v>
      </c>
      <c r="B28" s="113">
        <f t="shared" si="5"/>
        <v>0.90000000000000024</v>
      </c>
      <c r="C28" s="3">
        <f t="shared" si="0"/>
        <v>34.152000000000001</v>
      </c>
      <c r="D28" s="3">
        <f t="shared" si="1"/>
        <v>-0.379</v>
      </c>
      <c r="E28" s="113">
        <f t="shared" si="2"/>
        <v>33.773000000000003</v>
      </c>
      <c r="F28" s="3">
        <f t="shared" si="3"/>
        <v>0</v>
      </c>
      <c r="G28" s="1" t="str">
        <f t="shared" si="4"/>
        <v>bucando_ts</v>
      </c>
    </row>
    <row r="29" spans="1:9" ht="30" x14ac:dyDescent="0.25">
      <c r="A29" s="1">
        <v>20</v>
      </c>
      <c r="B29" s="113">
        <f t="shared" si="5"/>
        <v>0.95000000000000029</v>
      </c>
      <c r="C29" s="3">
        <f t="shared" si="0"/>
        <v>32.485999999999997</v>
      </c>
      <c r="D29" s="3">
        <f t="shared" si="1"/>
        <v>-0.28100000000000003</v>
      </c>
      <c r="E29" s="113">
        <f t="shared" si="2"/>
        <v>32.204999999999998</v>
      </c>
      <c r="F29" s="3">
        <f t="shared" si="3"/>
        <v>0</v>
      </c>
      <c r="G29" s="1" t="str">
        <f t="shared" si="4"/>
        <v>bucando_ts</v>
      </c>
    </row>
    <row r="30" spans="1:9" ht="30" x14ac:dyDescent="0.25">
      <c r="A30" s="1">
        <v>21</v>
      </c>
      <c r="B30" s="113">
        <f t="shared" si="5"/>
        <v>1.0000000000000002</v>
      </c>
      <c r="C30" s="3">
        <f t="shared" si="0"/>
        <v>30.902000000000001</v>
      </c>
      <c r="D30" s="3">
        <f t="shared" si="1"/>
        <v>-0.20799999999999999</v>
      </c>
      <c r="E30" s="113">
        <f t="shared" si="2"/>
        <v>30.694000000000003</v>
      </c>
      <c r="F30" s="3">
        <f t="shared" si="3"/>
        <v>0</v>
      </c>
      <c r="G30" s="1" t="str">
        <f t="shared" si="4"/>
        <v>bucando_ts</v>
      </c>
    </row>
    <row r="31" spans="1:9" ht="30" x14ac:dyDescent="0.25">
      <c r="A31" s="1">
        <v>22</v>
      </c>
      <c r="B31" s="113">
        <f t="shared" si="5"/>
        <v>1.0500000000000003</v>
      </c>
      <c r="C31" s="3">
        <f t="shared" si="0"/>
        <v>29.395</v>
      </c>
      <c r="D31" s="3">
        <f t="shared" si="1"/>
        <v>-0.154</v>
      </c>
      <c r="E31" s="113">
        <f t="shared" si="2"/>
        <v>29.241</v>
      </c>
      <c r="F31" s="3">
        <f t="shared" si="3"/>
        <v>0</v>
      </c>
      <c r="G31" s="1" t="str">
        <f t="shared" si="4"/>
        <v>bucando_ts</v>
      </c>
    </row>
    <row r="32" spans="1:9" ht="30" x14ac:dyDescent="0.25">
      <c r="A32" s="1">
        <v>23</v>
      </c>
      <c r="B32" s="113">
        <f t="shared" si="5"/>
        <v>1.1000000000000003</v>
      </c>
      <c r="C32" s="3">
        <f t="shared" si="0"/>
        <v>27.960999999999999</v>
      </c>
      <c r="D32" s="3">
        <f t="shared" si="1"/>
        <v>-0.114</v>
      </c>
      <c r="E32" s="113">
        <f t="shared" si="2"/>
        <v>27.846999999999998</v>
      </c>
      <c r="F32" s="3">
        <f t="shared" si="3"/>
        <v>0</v>
      </c>
      <c r="G32" s="1" t="str">
        <f t="shared" si="4"/>
        <v>bucando_ts</v>
      </c>
    </row>
    <row r="33" spans="1:7" ht="30" x14ac:dyDescent="0.25">
      <c r="A33" s="1">
        <v>24</v>
      </c>
      <c r="B33" s="113">
        <f t="shared" si="5"/>
        <v>1.1500000000000004</v>
      </c>
      <c r="C33" s="3">
        <f t="shared" si="0"/>
        <v>26.597000000000001</v>
      </c>
      <c r="D33" s="3">
        <f t="shared" si="1"/>
        <v>-8.5000000000000006E-2</v>
      </c>
      <c r="E33" s="113">
        <f t="shared" si="2"/>
        <v>26.512</v>
      </c>
      <c r="F33" s="3">
        <f t="shared" si="3"/>
        <v>0</v>
      </c>
      <c r="G33" s="1" t="str">
        <f t="shared" si="4"/>
        <v>bucando_ts</v>
      </c>
    </row>
    <row r="34" spans="1:7" ht="30" x14ac:dyDescent="0.25">
      <c r="A34" s="1">
        <v>25</v>
      </c>
      <c r="B34" s="113">
        <f t="shared" si="5"/>
        <v>1.2000000000000004</v>
      </c>
      <c r="C34" s="3">
        <f t="shared" si="0"/>
        <v>25.3</v>
      </c>
      <c r="D34" s="3">
        <f t="shared" si="1"/>
        <v>-6.3E-2</v>
      </c>
      <c r="E34" s="113">
        <f t="shared" si="2"/>
        <v>25.237000000000002</v>
      </c>
      <c r="F34" s="3">
        <f t="shared" si="3"/>
        <v>0</v>
      </c>
      <c r="G34" s="1" t="str">
        <f t="shared" si="4"/>
        <v>bucando_ts</v>
      </c>
    </row>
    <row r="35" spans="1:7" ht="30" x14ac:dyDescent="0.25">
      <c r="A35" s="1">
        <v>26</v>
      </c>
      <c r="B35" s="113">
        <f t="shared" si="5"/>
        <v>1.2500000000000004</v>
      </c>
      <c r="C35" s="3">
        <f t="shared" si="0"/>
        <v>24.065999999999999</v>
      </c>
      <c r="D35" s="3">
        <f t="shared" si="1"/>
        <v>-4.5999999999999999E-2</v>
      </c>
      <c r="E35" s="113">
        <f t="shared" si="2"/>
        <v>24.02</v>
      </c>
      <c r="F35" s="3">
        <f t="shared" si="3"/>
        <v>0</v>
      </c>
      <c r="G35" s="1" t="str">
        <f t="shared" si="4"/>
        <v>bucando_ts</v>
      </c>
    </row>
    <row r="36" spans="1:7" ht="30" x14ac:dyDescent="0.25">
      <c r="A36" s="1">
        <v>27</v>
      </c>
      <c r="B36" s="113">
        <f t="shared" si="5"/>
        <v>1.3000000000000005</v>
      </c>
      <c r="C36" s="3">
        <f t="shared" si="0"/>
        <v>22.893000000000001</v>
      </c>
      <c r="D36" s="3">
        <f t="shared" si="1"/>
        <v>-3.4000000000000002E-2</v>
      </c>
      <c r="E36" s="113">
        <f t="shared" si="2"/>
        <v>22.859000000000002</v>
      </c>
      <c r="F36" s="3">
        <f t="shared" si="3"/>
        <v>0</v>
      </c>
      <c r="G36" s="1" t="str">
        <f t="shared" si="4"/>
        <v>bucando_ts</v>
      </c>
    </row>
    <row r="37" spans="1:7" ht="30" x14ac:dyDescent="0.25">
      <c r="A37" s="1">
        <v>28</v>
      </c>
      <c r="B37" s="113">
        <f t="shared" si="5"/>
        <v>1.3500000000000005</v>
      </c>
      <c r="C37" s="3">
        <f t="shared" si="0"/>
        <v>21.776</v>
      </c>
      <c r="D37" s="3">
        <f t="shared" si="1"/>
        <v>-2.5000000000000001E-2</v>
      </c>
      <c r="E37" s="113">
        <f t="shared" si="2"/>
        <v>21.751000000000001</v>
      </c>
      <c r="F37" s="3">
        <f t="shared" si="3"/>
        <v>0</v>
      </c>
      <c r="G37" s="1" t="str">
        <f t="shared" si="4"/>
        <v>bucando_ts</v>
      </c>
    </row>
    <row r="38" spans="1:7" ht="30" x14ac:dyDescent="0.25">
      <c r="A38" s="1">
        <v>29</v>
      </c>
      <c r="B38" s="113">
        <f t="shared" si="5"/>
        <v>1.4000000000000006</v>
      </c>
      <c r="C38" s="3">
        <f t="shared" si="0"/>
        <v>20.713999999999999</v>
      </c>
      <c r="D38" s="3">
        <f t="shared" si="1"/>
        <v>-1.9E-2</v>
      </c>
      <c r="E38" s="113">
        <f t="shared" si="2"/>
        <v>20.695</v>
      </c>
      <c r="F38" s="3">
        <f t="shared" si="3"/>
        <v>0</v>
      </c>
      <c r="G38" s="1" t="str">
        <f t="shared" si="4"/>
        <v>bucando_ts</v>
      </c>
    </row>
    <row r="39" spans="1:7" ht="30" x14ac:dyDescent="0.25">
      <c r="A39" s="1">
        <v>30</v>
      </c>
      <c r="B39" s="113">
        <f t="shared" si="5"/>
        <v>1.4500000000000006</v>
      </c>
      <c r="C39" s="3">
        <f t="shared" si="0"/>
        <v>19.704000000000001</v>
      </c>
      <c r="D39" s="3">
        <f t="shared" si="1"/>
        <v>-1.4E-2</v>
      </c>
      <c r="E39" s="113">
        <f t="shared" si="2"/>
        <v>19.690000000000001</v>
      </c>
      <c r="F39" s="3">
        <f t="shared" si="3"/>
        <v>0</v>
      </c>
      <c r="G39" s="1" t="str">
        <f t="shared" si="4"/>
        <v>bucando_ts</v>
      </c>
    </row>
    <row r="40" spans="1:7" ht="30" x14ac:dyDescent="0.25">
      <c r="A40" s="1">
        <v>31</v>
      </c>
      <c r="B40" s="113">
        <f t="shared" si="5"/>
        <v>1.5000000000000007</v>
      </c>
      <c r="C40" s="3">
        <f t="shared" si="0"/>
        <v>18.742999999999999</v>
      </c>
      <c r="D40" s="3">
        <f t="shared" si="1"/>
        <v>-0.01</v>
      </c>
      <c r="E40" s="113">
        <f t="shared" si="2"/>
        <v>18.732999999999997</v>
      </c>
      <c r="F40" s="3">
        <f t="shared" si="3"/>
        <v>0</v>
      </c>
      <c r="G40" s="1" t="str">
        <f t="shared" si="4"/>
        <v>bucando_ts</v>
      </c>
    </row>
    <row r="41" spans="1:7" ht="30" x14ac:dyDescent="0.25">
      <c r="A41" s="1">
        <v>32</v>
      </c>
      <c r="B41" s="113">
        <f t="shared" si="5"/>
        <v>1.5500000000000007</v>
      </c>
      <c r="C41" s="3">
        <f t="shared" si="0"/>
        <v>17.829000000000001</v>
      </c>
      <c r="D41" s="3">
        <f t="shared" si="1"/>
        <v>-8.0000000000000002E-3</v>
      </c>
      <c r="E41" s="113">
        <f t="shared" si="2"/>
        <v>17.821000000000002</v>
      </c>
      <c r="F41" s="3">
        <f t="shared" si="3"/>
        <v>0</v>
      </c>
      <c r="G41" s="1" t="str">
        <f t="shared" si="4"/>
        <v>bucando_ts</v>
      </c>
    </row>
    <row r="42" spans="1:7" ht="30" x14ac:dyDescent="0.25">
      <c r="A42" s="1">
        <v>33</v>
      </c>
      <c r="B42" s="113">
        <f t="shared" si="5"/>
        <v>1.6000000000000008</v>
      </c>
      <c r="C42" s="3">
        <f t="shared" si="0"/>
        <v>16.959</v>
      </c>
      <c r="D42" s="3">
        <f t="shared" si="1"/>
        <v>-6.0000000000000001E-3</v>
      </c>
      <c r="E42" s="113">
        <f t="shared" si="2"/>
        <v>16.952999999999999</v>
      </c>
      <c r="F42" s="3">
        <f t="shared" si="3"/>
        <v>0</v>
      </c>
      <c r="G42" s="1" t="str">
        <f t="shared" si="4"/>
        <v>bucando_ts</v>
      </c>
    </row>
    <row r="43" spans="1:7" ht="30" x14ac:dyDescent="0.25">
      <c r="A43" s="1">
        <v>34</v>
      </c>
      <c r="B43" s="113">
        <f t="shared" si="5"/>
        <v>1.6500000000000008</v>
      </c>
      <c r="C43" s="3">
        <f t="shared" si="0"/>
        <v>16.132000000000001</v>
      </c>
      <c r="D43" s="3">
        <f t="shared" si="1"/>
        <v>-4.0000000000000001E-3</v>
      </c>
      <c r="E43" s="113">
        <f t="shared" si="2"/>
        <v>16.128</v>
      </c>
      <c r="F43" s="3">
        <f t="shared" si="3"/>
        <v>0</v>
      </c>
      <c r="G43" s="1" t="str">
        <f t="shared" si="4"/>
        <v>bucando_ts</v>
      </c>
    </row>
    <row r="44" spans="1:7" ht="30" x14ac:dyDescent="0.25">
      <c r="A44" s="1">
        <v>35</v>
      </c>
      <c r="B44" s="113">
        <f t="shared" si="5"/>
        <v>1.7000000000000008</v>
      </c>
      <c r="C44" s="3">
        <f t="shared" si="0"/>
        <v>15.345000000000001</v>
      </c>
      <c r="D44" s="3">
        <f t="shared" si="1"/>
        <v>-3.0000000000000001E-3</v>
      </c>
      <c r="E44" s="113">
        <f t="shared" si="2"/>
        <v>15.342000000000001</v>
      </c>
      <c r="F44" s="3">
        <f t="shared" si="3"/>
        <v>0</v>
      </c>
      <c r="G44" s="1" t="str">
        <f t="shared" si="4"/>
        <v>bucando_ts</v>
      </c>
    </row>
    <row r="45" spans="1:7" ht="30" x14ac:dyDescent="0.25">
      <c r="A45" s="1">
        <v>36</v>
      </c>
      <c r="B45" s="113">
        <f t="shared" si="5"/>
        <v>1.7500000000000009</v>
      </c>
      <c r="C45" s="3">
        <f t="shared" si="0"/>
        <v>14.597</v>
      </c>
      <c r="D45" s="3">
        <f t="shared" si="1"/>
        <v>-2E-3</v>
      </c>
      <c r="E45" s="113">
        <f t="shared" si="2"/>
        <v>14.594999999999999</v>
      </c>
      <c r="F45" s="3">
        <f t="shared" si="3"/>
        <v>0</v>
      </c>
      <c r="G45" s="1" t="str">
        <f t="shared" si="4"/>
        <v>bucando_ts</v>
      </c>
    </row>
    <row r="46" spans="1:7" ht="30" x14ac:dyDescent="0.25">
      <c r="A46" s="1">
        <v>37</v>
      </c>
      <c r="B46" s="113">
        <f t="shared" si="5"/>
        <v>1.8000000000000009</v>
      </c>
      <c r="C46" s="3">
        <f t="shared" si="0"/>
        <v>13.885</v>
      </c>
      <c r="D46" s="3">
        <f t="shared" si="1"/>
        <v>-2E-3</v>
      </c>
      <c r="E46" s="113">
        <f t="shared" si="2"/>
        <v>13.882999999999999</v>
      </c>
      <c r="F46" s="3">
        <f t="shared" si="3"/>
        <v>0</v>
      </c>
      <c r="G46" s="1" t="str">
        <f t="shared" si="4"/>
        <v>bucando_ts</v>
      </c>
    </row>
    <row r="47" spans="1:7" ht="30" x14ac:dyDescent="0.25">
      <c r="A47" s="1">
        <v>38</v>
      </c>
      <c r="B47" s="113">
        <f t="shared" si="5"/>
        <v>1.850000000000001</v>
      </c>
      <c r="C47" s="3">
        <f t="shared" si="0"/>
        <v>13.208</v>
      </c>
      <c r="D47" s="3">
        <f t="shared" si="1"/>
        <v>-1E-3</v>
      </c>
      <c r="E47" s="113">
        <f t="shared" si="2"/>
        <v>13.207000000000001</v>
      </c>
      <c r="F47" s="3">
        <f t="shared" si="3"/>
        <v>0</v>
      </c>
      <c r="G47" s="1" t="str">
        <f t="shared" si="4"/>
        <v>bucando_ts</v>
      </c>
    </row>
    <row r="48" spans="1:7" ht="30" x14ac:dyDescent="0.25">
      <c r="A48" s="1">
        <v>39</v>
      </c>
      <c r="B48" s="113">
        <f t="shared" si="5"/>
        <v>1.900000000000001</v>
      </c>
      <c r="C48" s="3">
        <f t="shared" si="0"/>
        <v>12.564</v>
      </c>
      <c r="D48" s="3">
        <f t="shared" si="1"/>
        <v>-1E-3</v>
      </c>
      <c r="E48" s="113">
        <f t="shared" si="2"/>
        <v>12.563000000000001</v>
      </c>
      <c r="F48" s="3">
        <f t="shared" si="3"/>
        <v>0</v>
      </c>
      <c r="G48" s="1" t="str">
        <f t="shared" si="4"/>
        <v>bucando_ts</v>
      </c>
    </row>
    <row r="49" spans="1:7" ht="30" x14ac:dyDescent="0.25">
      <c r="A49" s="1">
        <v>40</v>
      </c>
      <c r="B49" s="113">
        <f t="shared" si="5"/>
        <v>1.9500000000000011</v>
      </c>
      <c r="C49" s="3">
        <f t="shared" si="0"/>
        <v>11.951000000000001</v>
      </c>
      <c r="D49" s="3">
        <f t="shared" si="1"/>
        <v>-1E-3</v>
      </c>
      <c r="E49" s="113">
        <f t="shared" si="2"/>
        <v>11.950000000000001</v>
      </c>
      <c r="F49" s="3">
        <f t="shared" si="3"/>
        <v>0</v>
      </c>
      <c r="G49" s="1" t="str">
        <f t="shared" si="4"/>
        <v>bucando_ts</v>
      </c>
    </row>
    <row r="50" spans="1:7" ht="30" x14ac:dyDescent="0.25">
      <c r="A50" s="1">
        <v>41</v>
      </c>
      <c r="B50" s="113">
        <f t="shared" si="5"/>
        <v>2.0000000000000009</v>
      </c>
      <c r="C50" s="3">
        <f t="shared" si="0"/>
        <v>11.368</v>
      </c>
      <c r="D50" s="3">
        <f t="shared" si="1"/>
        <v>-1E-3</v>
      </c>
      <c r="E50" s="113">
        <f t="shared" si="2"/>
        <v>11.367000000000001</v>
      </c>
      <c r="F50" s="3">
        <f t="shared" si="3"/>
        <v>0</v>
      </c>
      <c r="G50" s="1" t="str">
        <f t="shared" si="4"/>
        <v>bucando_ts</v>
      </c>
    </row>
    <row r="51" spans="1:7" ht="30" x14ac:dyDescent="0.25">
      <c r="A51" s="1">
        <v>42</v>
      </c>
      <c r="B51" s="113">
        <f t="shared" si="5"/>
        <v>2.0500000000000007</v>
      </c>
      <c r="C51" s="3">
        <f t="shared" si="0"/>
        <v>10.814</v>
      </c>
      <c r="D51" s="3">
        <f t="shared" si="1"/>
        <v>0</v>
      </c>
      <c r="E51" s="113">
        <f t="shared" si="2"/>
        <v>10.814</v>
      </c>
      <c r="F51" s="3">
        <f t="shared" si="3"/>
        <v>0</v>
      </c>
      <c r="G51" s="1" t="str">
        <f t="shared" si="4"/>
        <v>bucando_ts</v>
      </c>
    </row>
    <row r="52" spans="1:7" ht="30" x14ac:dyDescent="0.25">
      <c r="A52" s="1">
        <v>43</v>
      </c>
      <c r="B52" s="113">
        <f t="shared" si="5"/>
        <v>2.1000000000000005</v>
      </c>
      <c r="C52" s="3">
        <f t="shared" si="0"/>
        <v>10.286</v>
      </c>
      <c r="D52" s="3">
        <f t="shared" si="1"/>
        <v>0</v>
      </c>
      <c r="E52" s="113">
        <f t="shared" si="2"/>
        <v>10.286</v>
      </c>
      <c r="F52" s="3">
        <f t="shared" si="3"/>
        <v>0</v>
      </c>
      <c r="G52" s="1" t="str">
        <f t="shared" si="4"/>
        <v>bucando_ts</v>
      </c>
    </row>
    <row r="53" spans="1:7" ht="30" x14ac:dyDescent="0.25">
      <c r="A53" s="1">
        <v>44</v>
      </c>
      <c r="B53" s="113">
        <f t="shared" si="5"/>
        <v>2.1500000000000004</v>
      </c>
      <c r="C53" s="3">
        <f t="shared" si="0"/>
        <v>9.7850000000000001</v>
      </c>
      <c r="D53" s="3">
        <f t="shared" si="1"/>
        <v>0</v>
      </c>
      <c r="E53" s="113">
        <f t="shared" si="2"/>
        <v>9.7850000000000001</v>
      </c>
      <c r="F53" s="3">
        <f t="shared" si="3"/>
        <v>0</v>
      </c>
      <c r="G53" s="1" t="str">
        <f t="shared" si="4"/>
        <v>bucando_ts</v>
      </c>
    </row>
    <row r="54" spans="1:7" ht="30" x14ac:dyDescent="0.25">
      <c r="A54" s="1">
        <v>45</v>
      </c>
      <c r="B54" s="113">
        <f t="shared" si="5"/>
        <v>2.2000000000000002</v>
      </c>
      <c r="C54" s="3">
        <f t="shared" si="0"/>
        <v>9.3070000000000004</v>
      </c>
      <c r="D54" s="3">
        <f t="shared" si="1"/>
        <v>0</v>
      </c>
      <c r="E54" s="113">
        <f t="shared" si="2"/>
        <v>9.3070000000000004</v>
      </c>
      <c r="F54" s="3">
        <f t="shared" si="3"/>
        <v>0</v>
      </c>
      <c r="G54" s="1" t="str">
        <f t="shared" si="4"/>
        <v>bucando_ts</v>
      </c>
    </row>
    <row r="55" spans="1:7" ht="30" x14ac:dyDescent="0.25">
      <c r="A55" s="1">
        <v>46</v>
      </c>
      <c r="B55" s="113">
        <f t="shared" si="5"/>
        <v>2.25</v>
      </c>
      <c r="C55" s="3">
        <f t="shared" si="0"/>
        <v>8.8539999999999992</v>
      </c>
      <c r="D55" s="3">
        <f t="shared" si="1"/>
        <v>0</v>
      </c>
      <c r="E55" s="113">
        <f t="shared" si="2"/>
        <v>8.8539999999999992</v>
      </c>
      <c r="F55" s="3">
        <f t="shared" si="3"/>
        <v>0</v>
      </c>
      <c r="G55" s="1" t="str">
        <f t="shared" si="4"/>
        <v>bucando_ts</v>
      </c>
    </row>
    <row r="56" spans="1:7" ht="30" x14ac:dyDescent="0.25">
      <c r="A56" s="1">
        <v>47</v>
      </c>
      <c r="B56" s="113">
        <f t="shared" si="5"/>
        <v>2.2999999999999998</v>
      </c>
      <c r="C56" s="3">
        <f t="shared" si="0"/>
        <v>8.4220000000000006</v>
      </c>
      <c r="D56" s="3">
        <f t="shared" si="1"/>
        <v>0</v>
      </c>
      <c r="E56" s="113">
        <f t="shared" si="2"/>
        <v>8.4220000000000006</v>
      </c>
      <c r="F56" s="3">
        <f t="shared" si="3"/>
        <v>0</v>
      </c>
      <c r="G56" s="1" t="str">
        <f t="shared" si="4"/>
        <v>bucando_ts</v>
      </c>
    </row>
    <row r="57" spans="1:7" ht="30" x14ac:dyDescent="0.25">
      <c r="A57" s="1">
        <v>48</v>
      </c>
      <c r="B57" s="113">
        <f t="shared" si="5"/>
        <v>2.3499999999999996</v>
      </c>
      <c r="C57" s="3">
        <f t="shared" si="0"/>
        <v>8.0109999999999992</v>
      </c>
      <c r="D57" s="3">
        <f t="shared" si="1"/>
        <v>0</v>
      </c>
      <c r="E57" s="113">
        <f t="shared" si="2"/>
        <v>8.0109999999999992</v>
      </c>
      <c r="F57" s="3">
        <f t="shared" si="3"/>
        <v>0</v>
      </c>
      <c r="G57" s="1" t="str">
        <f t="shared" si="4"/>
        <v>bucando_ts</v>
      </c>
    </row>
    <row r="58" spans="1:7" ht="30" x14ac:dyDescent="0.25">
      <c r="A58" s="1">
        <v>49</v>
      </c>
      <c r="B58" s="113">
        <f t="shared" si="5"/>
        <v>2.3999999999999995</v>
      </c>
      <c r="C58" s="3">
        <f t="shared" si="0"/>
        <v>7.62</v>
      </c>
      <c r="D58" s="3">
        <f t="shared" si="1"/>
        <v>0</v>
      </c>
      <c r="E58" s="113">
        <f t="shared" si="2"/>
        <v>7.62</v>
      </c>
      <c r="F58" s="3">
        <f t="shared" si="3"/>
        <v>0</v>
      </c>
      <c r="G58" s="1" t="str">
        <f t="shared" si="4"/>
        <v>bucando_ts</v>
      </c>
    </row>
    <row r="59" spans="1:7" ht="30" x14ac:dyDescent="0.25">
      <c r="A59" s="1">
        <v>50</v>
      </c>
      <c r="B59" s="113">
        <f t="shared" si="5"/>
        <v>2.4499999999999993</v>
      </c>
      <c r="C59" s="3">
        <f t="shared" si="0"/>
        <v>7.2489999999999997</v>
      </c>
      <c r="D59" s="3">
        <f t="shared" si="1"/>
        <v>0</v>
      </c>
      <c r="E59" s="113">
        <f t="shared" si="2"/>
        <v>7.2489999999999997</v>
      </c>
      <c r="F59" s="3">
        <f t="shared" si="3"/>
        <v>0</v>
      </c>
      <c r="G59" s="1" t="str">
        <f t="shared" si="4"/>
        <v>bucando_ts</v>
      </c>
    </row>
    <row r="60" spans="1:7" ht="30" x14ac:dyDescent="0.25">
      <c r="A60" s="1">
        <v>51</v>
      </c>
      <c r="B60" s="113">
        <f t="shared" si="5"/>
        <v>2.4999999999999991</v>
      </c>
      <c r="C60" s="3">
        <f t="shared" si="0"/>
        <v>6.8949999999999996</v>
      </c>
      <c r="D60" s="3">
        <f t="shared" si="1"/>
        <v>0</v>
      </c>
      <c r="E60" s="113">
        <f t="shared" si="2"/>
        <v>6.8949999999999996</v>
      </c>
      <c r="F60" s="3">
        <f t="shared" si="3"/>
        <v>0</v>
      </c>
      <c r="G60" s="1" t="str">
        <f t="shared" si="4"/>
        <v>bucando_ts</v>
      </c>
    </row>
    <row r="61" spans="1:7" ht="30" x14ac:dyDescent="0.25">
      <c r="A61" s="1">
        <v>52</v>
      </c>
      <c r="B61" s="113">
        <f t="shared" si="5"/>
        <v>2.5499999999999989</v>
      </c>
      <c r="C61" s="3">
        <f t="shared" si="0"/>
        <v>6.5590000000000002</v>
      </c>
      <c r="D61" s="3">
        <f t="shared" si="1"/>
        <v>0</v>
      </c>
      <c r="E61" s="113">
        <f t="shared" si="2"/>
        <v>6.5590000000000002</v>
      </c>
      <c r="F61" s="3">
        <f t="shared" si="3"/>
        <v>0</v>
      </c>
      <c r="G61" s="1" t="str">
        <f t="shared" si="4"/>
        <v>bucando_ts</v>
      </c>
    </row>
    <row r="62" spans="1:7" ht="30" x14ac:dyDescent="0.25">
      <c r="A62" s="1">
        <v>53</v>
      </c>
      <c r="B62" s="113">
        <f t="shared" si="5"/>
        <v>2.5999999999999988</v>
      </c>
      <c r="C62" s="3">
        <f t="shared" si="0"/>
        <v>6.2389999999999999</v>
      </c>
      <c r="D62" s="3">
        <f t="shared" si="1"/>
        <v>0</v>
      </c>
      <c r="E62" s="113">
        <f t="shared" si="2"/>
        <v>6.2389999999999999</v>
      </c>
      <c r="F62" s="3">
        <f t="shared" si="3"/>
        <v>0</v>
      </c>
      <c r="G62" s="1" t="str">
        <f t="shared" si="4"/>
        <v>bucando_ts</v>
      </c>
    </row>
    <row r="63" spans="1:7" ht="30" x14ac:dyDescent="0.25">
      <c r="A63" s="1">
        <v>54</v>
      </c>
      <c r="B63" s="113">
        <f t="shared" si="5"/>
        <v>2.6499999999999986</v>
      </c>
      <c r="C63" s="3">
        <f t="shared" si="0"/>
        <v>5.9349999999999996</v>
      </c>
      <c r="D63" s="3">
        <f t="shared" si="1"/>
        <v>0</v>
      </c>
      <c r="E63" s="113">
        <f t="shared" si="2"/>
        <v>5.9349999999999996</v>
      </c>
      <c r="F63" s="3">
        <f t="shared" si="3"/>
        <v>0</v>
      </c>
      <c r="G63" s="1" t="str">
        <f t="shared" si="4"/>
        <v>bucando_ts</v>
      </c>
    </row>
    <row r="64" spans="1:7" ht="30" x14ac:dyDescent="0.25">
      <c r="A64" s="1">
        <v>55</v>
      </c>
      <c r="B64" s="113">
        <f t="shared" si="5"/>
        <v>2.6999999999999984</v>
      </c>
      <c r="C64" s="3">
        <f t="shared" si="0"/>
        <v>5.6449999999999996</v>
      </c>
      <c r="D64" s="3">
        <f t="shared" si="1"/>
        <v>0</v>
      </c>
      <c r="E64" s="113">
        <f t="shared" si="2"/>
        <v>5.6449999999999996</v>
      </c>
      <c r="F64" s="3">
        <f t="shared" si="3"/>
        <v>0</v>
      </c>
      <c r="G64" s="1" t="str">
        <f t="shared" si="4"/>
        <v>bucando_ts</v>
      </c>
    </row>
    <row r="65" spans="1:7" ht="30" x14ac:dyDescent="0.25">
      <c r="A65" s="1">
        <v>56</v>
      </c>
      <c r="B65" s="113">
        <f t="shared" si="5"/>
        <v>2.7499999999999982</v>
      </c>
      <c r="C65" s="3">
        <f t="shared" si="0"/>
        <v>5.37</v>
      </c>
      <c r="D65" s="3">
        <f t="shared" si="1"/>
        <v>0</v>
      </c>
      <c r="E65" s="113">
        <f t="shared" si="2"/>
        <v>5.37</v>
      </c>
      <c r="F65" s="3">
        <f t="shared" si="3"/>
        <v>0</v>
      </c>
      <c r="G65" s="1" t="str">
        <f t="shared" si="4"/>
        <v>bucando_ts</v>
      </c>
    </row>
    <row r="66" spans="1:7" ht="30" x14ac:dyDescent="0.25">
      <c r="A66" s="1">
        <v>57</v>
      </c>
      <c r="B66" s="113">
        <f t="shared" si="5"/>
        <v>2.799999999999998</v>
      </c>
      <c r="C66" s="3">
        <f t="shared" si="0"/>
        <v>5.1079999999999997</v>
      </c>
      <c r="D66" s="3">
        <f t="shared" si="1"/>
        <v>0</v>
      </c>
      <c r="E66" s="113">
        <f t="shared" si="2"/>
        <v>5.1079999999999997</v>
      </c>
      <c r="F66" s="3">
        <f t="shared" si="3"/>
        <v>0</v>
      </c>
      <c r="G66" s="1" t="str">
        <f t="shared" si="4"/>
        <v>bucando_ts</v>
      </c>
    </row>
    <row r="67" spans="1:7" ht="30" x14ac:dyDescent="0.25">
      <c r="A67" s="1">
        <v>58</v>
      </c>
      <c r="B67" s="113">
        <f t="shared" si="5"/>
        <v>2.8499999999999979</v>
      </c>
      <c r="C67" s="3">
        <f t="shared" si="0"/>
        <v>4.859</v>
      </c>
      <c r="D67" s="3">
        <f t="shared" si="1"/>
        <v>0</v>
      </c>
      <c r="E67" s="113">
        <f t="shared" si="2"/>
        <v>4.859</v>
      </c>
      <c r="F67" s="3">
        <f t="shared" si="3"/>
        <v>0</v>
      </c>
      <c r="G67" s="1" t="str">
        <f t="shared" si="4"/>
        <v>bucando_ts</v>
      </c>
    </row>
    <row r="68" spans="1:7" ht="30" x14ac:dyDescent="0.25">
      <c r="A68" s="1">
        <v>59</v>
      </c>
      <c r="B68" s="113">
        <f t="shared" si="5"/>
        <v>2.8999999999999977</v>
      </c>
      <c r="C68" s="3">
        <f t="shared" si="0"/>
        <v>4.6219999999999999</v>
      </c>
      <c r="D68" s="3">
        <f t="shared" si="1"/>
        <v>0</v>
      </c>
      <c r="E68" s="113">
        <f t="shared" si="2"/>
        <v>4.6219999999999999</v>
      </c>
      <c r="F68" s="3">
        <f t="shared" si="3"/>
        <v>0</v>
      </c>
      <c r="G68" s="1" t="str">
        <f t="shared" si="4"/>
        <v>bucando_ts</v>
      </c>
    </row>
    <row r="69" spans="1:7" ht="30" x14ac:dyDescent="0.25">
      <c r="A69" s="1">
        <v>60</v>
      </c>
      <c r="B69" s="113">
        <f t="shared" si="5"/>
        <v>2.9499999999999975</v>
      </c>
      <c r="C69" s="3">
        <f t="shared" si="0"/>
        <v>4.3970000000000002</v>
      </c>
      <c r="D69" s="3">
        <f t="shared" si="1"/>
        <v>0</v>
      </c>
      <c r="E69" s="113">
        <f t="shared" si="2"/>
        <v>4.3970000000000002</v>
      </c>
      <c r="F69" s="3">
        <f t="shared" si="3"/>
        <v>0</v>
      </c>
      <c r="G69" s="1" t="str">
        <f t="shared" si="4"/>
        <v>bucando_ts</v>
      </c>
    </row>
    <row r="70" spans="1:7" ht="30" x14ac:dyDescent="0.25">
      <c r="A70" s="1">
        <v>61</v>
      </c>
      <c r="B70" s="113">
        <f t="shared" si="5"/>
        <v>2.9999999999999973</v>
      </c>
      <c r="C70" s="3">
        <f t="shared" si="0"/>
        <v>4.1820000000000004</v>
      </c>
      <c r="D70" s="3">
        <f t="shared" si="1"/>
        <v>0</v>
      </c>
      <c r="E70" s="113">
        <f t="shared" si="2"/>
        <v>4.1820000000000004</v>
      </c>
      <c r="F70" s="3">
        <f t="shared" si="3"/>
        <v>0</v>
      </c>
      <c r="G70" s="1" t="str">
        <f t="shared" si="4"/>
        <v>bucando_ts</v>
      </c>
    </row>
    <row r="71" spans="1:7" ht="30" x14ac:dyDescent="0.25">
      <c r="A71" s="1">
        <v>62</v>
      </c>
      <c r="B71" s="113">
        <f t="shared" si="5"/>
        <v>3.0499999999999972</v>
      </c>
      <c r="C71" s="3">
        <f t="shared" si="0"/>
        <v>3.9780000000000002</v>
      </c>
      <c r="D71" s="3">
        <f t="shared" si="1"/>
        <v>0</v>
      </c>
      <c r="E71" s="113">
        <f t="shared" si="2"/>
        <v>3.9780000000000002</v>
      </c>
      <c r="F71" s="3">
        <f t="shared" si="3"/>
        <v>0</v>
      </c>
      <c r="G71" s="1" t="str">
        <f t="shared" si="4"/>
        <v>bucando_ts</v>
      </c>
    </row>
    <row r="72" spans="1:7" ht="30" x14ac:dyDescent="0.25">
      <c r="A72" s="1">
        <v>63</v>
      </c>
      <c r="B72" s="113">
        <f t="shared" si="5"/>
        <v>3.099999999999997</v>
      </c>
      <c r="C72" s="3">
        <f t="shared" si="0"/>
        <v>3.7839999999999998</v>
      </c>
      <c r="D72" s="3">
        <f t="shared" si="1"/>
        <v>0</v>
      </c>
      <c r="E72" s="113">
        <f t="shared" si="2"/>
        <v>3.7839999999999998</v>
      </c>
      <c r="F72" s="3">
        <f t="shared" si="3"/>
        <v>0</v>
      </c>
      <c r="G72" s="1" t="str">
        <f t="shared" si="4"/>
        <v>bucando_ts</v>
      </c>
    </row>
    <row r="73" spans="1:7" ht="30" x14ac:dyDescent="0.25">
      <c r="A73" s="1">
        <v>64</v>
      </c>
      <c r="B73" s="113">
        <f t="shared" si="5"/>
        <v>3.1499999999999968</v>
      </c>
      <c r="C73" s="3">
        <f t="shared" si="0"/>
        <v>3.6</v>
      </c>
      <c r="D73" s="3">
        <f t="shared" si="1"/>
        <v>0</v>
      </c>
      <c r="E73" s="113">
        <f t="shared" si="2"/>
        <v>3.6</v>
      </c>
      <c r="F73" s="3">
        <f t="shared" si="3"/>
        <v>0</v>
      </c>
      <c r="G73" s="1" t="str">
        <f t="shared" si="4"/>
        <v>bucando_ts</v>
      </c>
    </row>
    <row r="74" spans="1:7" ht="30" x14ac:dyDescent="0.25">
      <c r="A74" s="1">
        <v>65</v>
      </c>
      <c r="B74" s="113">
        <f t="shared" si="5"/>
        <v>3.1999999999999966</v>
      </c>
      <c r="C74" s="3">
        <f t="shared" ref="C74:C137" si="6">ROUND($E$5*EXP($M$3*B74),$E$8)</f>
        <v>3.4239999999999999</v>
      </c>
      <c r="D74" s="3">
        <f t="shared" ref="D74:D137" si="7">ROUND($F$5*EXP($N$3*B74),$E$8)</f>
        <v>0</v>
      </c>
      <c r="E74" s="113">
        <f t="shared" ref="E74:E137" si="8">C74+D74</f>
        <v>3.4239999999999999</v>
      </c>
      <c r="F74" s="3">
        <f t="shared" ref="F74:F137" si="9">IF(E74&gt;$L$5,0,$L$5)</f>
        <v>0</v>
      </c>
      <c r="G74" s="1" t="str">
        <f t="shared" si="4"/>
        <v>bucando_ts</v>
      </c>
    </row>
    <row r="75" spans="1:7" ht="30" x14ac:dyDescent="0.25">
      <c r="A75" s="1">
        <v>66</v>
      </c>
      <c r="B75" s="113">
        <f t="shared" si="5"/>
        <v>3.2499999999999964</v>
      </c>
      <c r="C75" s="3">
        <f t="shared" si="6"/>
        <v>3.2570000000000001</v>
      </c>
      <c r="D75" s="3">
        <f t="shared" si="7"/>
        <v>0</v>
      </c>
      <c r="E75" s="113">
        <f t="shared" si="8"/>
        <v>3.2570000000000001</v>
      </c>
      <c r="F75" s="3">
        <f t="shared" si="9"/>
        <v>0</v>
      </c>
      <c r="G75" s="1" t="str">
        <f t="shared" ref="G75:G138" si="10">IF(F75=$L$5,B75,"bucando_ts")</f>
        <v>bucando_ts</v>
      </c>
    </row>
    <row r="76" spans="1:7" ht="30" x14ac:dyDescent="0.25">
      <c r="A76" s="1">
        <v>67</v>
      </c>
      <c r="B76" s="113">
        <f t="shared" ref="B76:B139" si="11">B75+$B$8</f>
        <v>3.2999999999999963</v>
      </c>
      <c r="C76" s="3">
        <f t="shared" si="6"/>
        <v>3.0979999999999999</v>
      </c>
      <c r="D76" s="3">
        <f t="shared" si="7"/>
        <v>0</v>
      </c>
      <c r="E76" s="113">
        <f t="shared" si="8"/>
        <v>3.0979999999999999</v>
      </c>
      <c r="F76" s="3">
        <f t="shared" si="9"/>
        <v>0</v>
      </c>
      <c r="G76" s="1" t="str">
        <f t="shared" si="10"/>
        <v>bucando_ts</v>
      </c>
    </row>
    <row r="77" spans="1:7" ht="30" x14ac:dyDescent="0.25">
      <c r="A77" s="1">
        <v>68</v>
      </c>
      <c r="B77" s="113">
        <f t="shared" si="11"/>
        <v>3.3499999999999961</v>
      </c>
      <c r="C77" s="3">
        <f t="shared" si="6"/>
        <v>2.9470000000000001</v>
      </c>
      <c r="D77" s="3">
        <f t="shared" si="7"/>
        <v>0</v>
      </c>
      <c r="E77" s="113">
        <f t="shared" si="8"/>
        <v>2.9470000000000001</v>
      </c>
      <c r="F77" s="3">
        <f t="shared" si="9"/>
        <v>0</v>
      </c>
      <c r="G77" s="1" t="str">
        <f t="shared" si="10"/>
        <v>bucando_ts</v>
      </c>
    </row>
    <row r="78" spans="1:7" ht="30" x14ac:dyDescent="0.25">
      <c r="A78" s="1">
        <v>69</v>
      </c>
      <c r="B78" s="113">
        <f t="shared" si="11"/>
        <v>3.3999999999999959</v>
      </c>
      <c r="C78" s="3">
        <f t="shared" si="6"/>
        <v>2.8029999999999999</v>
      </c>
      <c r="D78" s="3">
        <f t="shared" si="7"/>
        <v>0</v>
      </c>
      <c r="E78" s="113">
        <f t="shared" si="8"/>
        <v>2.8029999999999999</v>
      </c>
      <c r="F78" s="3">
        <f t="shared" si="9"/>
        <v>0</v>
      </c>
      <c r="G78" s="1" t="str">
        <f t="shared" si="10"/>
        <v>bucando_ts</v>
      </c>
    </row>
    <row r="79" spans="1:7" ht="30" x14ac:dyDescent="0.25">
      <c r="A79" s="1">
        <v>70</v>
      </c>
      <c r="B79" s="113">
        <f t="shared" si="11"/>
        <v>3.4499999999999957</v>
      </c>
      <c r="C79" s="3">
        <f t="shared" si="6"/>
        <v>2.6669999999999998</v>
      </c>
      <c r="D79" s="3">
        <f t="shared" si="7"/>
        <v>0</v>
      </c>
      <c r="E79" s="113">
        <f t="shared" si="8"/>
        <v>2.6669999999999998</v>
      </c>
      <c r="F79" s="3">
        <f t="shared" si="9"/>
        <v>0</v>
      </c>
      <c r="G79" s="1" t="str">
        <f t="shared" si="10"/>
        <v>bucando_ts</v>
      </c>
    </row>
    <row r="80" spans="1:7" ht="30" x14ac:dyDescent="0.25">
      <c r="A80" s="1">
        <v>71</v>
      </c>
      <c r="B80" s="113">
        <f t="shared" si="11"/>
        <v>3.4999999999999956</v>
      </c>
      <c r="C80" s="3">
        <f t="shared" si="6"/>
        <v>2.5369999999999999</v>
      </c>
      <c r="D80" s="3">
        <f t="shared" si="7"/>
        <v>0</v>
      </c>
      <c r="E80" s="113">
        <f t="shared" si="8"/>
        <v>2.5369999999999999</v>
      </c>
      <c r="F80" s="3">
        <f t="shared" si="9"/>
        <v>0</v>
      </c>
      <c r="G80" s="1" t="str">
        <f t="shared" si="10"/>
        <v>bucando_ts</v>
      </c>
    </row>
    <row r="81" spans="1:7" ht="30" x14ac:dyDescent="0.25">
      <c r="A81" s="1">
        <v>72</v>
      </c>
      <c r="B81" s="113">
        <f t="shared" si="11"/>
        <v>3.5499999999999954</v>
      </c>
      <c r="C81" s="3">
        <f t="shared" si="6"/>
        <v>2.4129999999999998</v>
      </c>
      <c r="D81" s="3">
        <f t="shared" si="7"/>
        <v>0</v>
      </c>
      <c r="E81" s="113">
        <f t="shared" si="8"/>
        <v>2.4129999999999998</v>
      </c>
      <c r="F81" s="3">
        <f t="shared" si="9"/>
        <v>0</v>
      </c>
      <c r="G81" s="1" t="str">
        <f t="shared" si="10"/>
        <v>bucando_ts</v>
      </c>
    </row>
    <row r="82" spans="1:7" ht="30" x14ac:dyDescent="0.25">
      <c r="A82" s="1">
        <v>73</v>
      </c>
      <c r="B82" s="113">
        <f t="shared" si="11"/>
        <v>3.5999999999999952</v>
      </c>
      <c r="C82" s="3">
        <f t="shared" si="6"/>
        <v>2.2949999999999999</v>
      </c>
      <c r="D82" s="3">
        <f t="shared" si="7"/>
        <v>0</v>
      </c>
      <c r="E82" s="113">
        <f t="shared" si="8"/>
        <v>2.2949999999999999</v>
      </c>
      <c r="F82" s="3">
        <f t="shared" si="9"/>
        <v>0</v>
      </c>
      <c r="G82" s="1" t="str">
        <f t="shared" si="10"/>
        <v>bucando_ts</v>
      </c>
    </row>
    <row r="83" spans="1:7" ht="30" x14ac:dyDescent="0.25">
      <c r="A83" s="1">
        <v>74</v>
      </c>
      <c r="B83" s="113">
        <f t="shared" si="11"/>
        <v>3.649999999999995</v>
      </c>
      <c r="C83" s="3">
        <f t="shared" si="6"/>
        <v>2.1829999999999998</v>
      </c>
      <c r="D83" s="3">
        <f t="shared" si="7"/>
        <v>0</v>
      </c>
      <c r="E83" s="113">
        <f t="shared" si="8"/>
        <v>2.1829999999999998</v>
      </c>
      <c r="F83" s="3">
        <f t="shared" si="9"/>
        <v>0</v>
      </c>
      <c r="G83" s="1" t="str">
        <f t="shared" si="10"/>
        <v>bucando_ts</v>
      </c>
    </row>
    <row r="84" spans="1:7" ht="30" x14ac:dyDescent="0.25">
      <c r="A84" s="1">
        <v>75</v>
      </c>
      <c r="B84" s="113">
        <f t="shared" si="11"/>
        <v>3.6999999999999948</v>
      </c>
      <c r="C84" s="3">
        <f t="shared" si="6"/>
        <v>2.077</v>
      </c>
      <c r="D84" s="3">
        <f t="shared" si="7"/>
        <v>0</v>
      </c>
      <c r="E84" s="113">
        <f t="shared" si="8"/>
        <v>2.077</v>
      </c>
      <c r="F84" s="3">
        <f t="shared" si="9"/>
        <v>0</v>
      </c>
      <c r="G84" s="1" t="str">
        <f t="shared" si="10"/>
        <v>bucando_ts</v>
      </c>
    </row>
    <row r="85" spans="1:7" ht="30" x14ac:dyDescent="0.25">
      <c r="A85" s="1">
        <v>76</v>
      </c>
      <c r="B85" s="113">
        <f t="shared" si="11"/>
        <v>3.7499999999999947</v>
      </c>
      <c r="C85" s="3">
        <f t="shared" si="6"/>
        <v>1.9750000000000001</v>
      </c>
      <c r="D85" s="3">
        <f t="shared" si="7"/>
        <v>0</v>
      </c>
      <c r="E85" s="113">
        <f t="shared" si="8"/>
        <v>1.9750000000000001</v>
      </c>
      <c r="F85" s="3">
        <f t="shared" si="9"/>
        <v>0</v>
      </c>
      <c r="G85" s="1" t="str">
        <f t="shared" si="10"/>
        <v>bucando_ts</v>
      </c>
    </row>
    <row r="86" spans="1:7" ht="30" x14ac:dyDescent="0.25">
      <c r="A86" s="1">
        <v>77</v>
      </c>
      <c r="B86" s="113">
        <f t="shared" si="11"/>
        <v>3.7999999999999945</v>
      </c>
      <c r="C86" s="3">
        <f t="shared" si="6"/>
        <v>1.879</v>
      </c>
      <c r="D86" s="3">
        <f t="shared" si="7"/>
        <v>0</v>
      </c>
      <c r="E86" s="113">
        <f t="shared" si="8"/>
        <v>1.879</v>
      </c>
      <c r="F86" s="3">
        <f t="shared" si="9"/>
        <v>0</v>
      </c>
      <c r="G86" s="1" t="str">
        <f t="shared" si="10"/>
        <v>bucando_ts</v>
      </c>
    </row>
    <row r="87" spans="1:7" ht="30" x14ac:dyDescent="0.25">
      <c r="A87" s="1">
        <v>78</v>
      </c>
      <c r="B87" s="113">
        <f t="shared" si="11"/>
        <v>3.8499999999999943</v>
      </c>
      <c r="C87" s="3">
        <f t="shared" si="6"/>
        <v>1.7869999999999999</v>
      </c>
      <c r="D87" s="3">
        <f t="shared" si="7"/>
        <v>0</v>
      </c>
      <c r="E87" s="113">
        <f t="shared" si="8"/>
        <v>1.7869999999999999</v>
      </c>
      <c r="F87" s="3">
        <f t="shared" si="9"/>
        <v>0</v>
      </c>
      <c r="G87" s="1" t="str">
        <f t="shared" si="10"/>
        <v>bucando_ts</v>
      </c>
    </row>
    <row r="88" spans="1:7" ht="30" x14ac:dyDescent="0.25">
      <c r="A88" s="1">
        <v>79</v>
      </c>
      <c r="B88" s="113">
        <f t="shared" si="11"/>
        <v>3.8999999999999941</v>
      </c>
      <c r="C88" s="3">
        <f t="shared" si="6"/>
        <v>1.7</v>
      </c>
      <c r="D88" s="3">
        <f t="shared" si="7"/>
        <v>0</v>
      </c>
      <c r="E88" s="113">
        <f t="shared" si="8"/>
        <v>1.7</v>
      </c>
      <c r="F88" s="3">
        <f t="shared" si="9"/>
        <v>0</v>
      </c>
      <c r="G88" s="1" t="str">
        <f t="shared" si="10"/>
        <v>bucando_ts</v>
      </c>
    </row>
    <row r="89" spans="1:7" ht="30" x14ac:dyDescent="0.25">
      <c r="A89" s="1">
        <v>80</v>
      </c>
      <c r="B89" s="113">
        <f t="shared" si="11"/>
        <v>3.949999999999994</v>
      </c>
      <c r="C89" s="3">
        <f t="shared" si="6"/>
        <v>1.617</v>
      </c>
      <c r="D89" s="3">
        <f t="shared" si="7"/>
        <v>0</v>
      </c>
      <c r="E89" s="113">
        <f t="shared" si="8"/>
        <v>1.617</v>
      </c>
      <c r="F89" s="3">
        <f t="shared" si="9"/>
        <v>0</v>
      </c>
      <c r="G89" s="1" t="str">
        <f t="shared" si="10"/>
        <v>bucando_ts</v>
      </c>
    </row>
    <row r="90" spans="1:7" ht="30" x14ac:dyDescent="0.25">
      <c r="A90" s="1">
        <v>81</v>
      </c>
      <c r="B90" s="113">
        <f t="shared" si="11"/>
        <v>3.9999999999999938</v>
      </c>
      <c r="C90" s="3">
        <f t="shared" si="6"/>
        <v>1.5389999999999999</v>
      </c>
      <c r="D90" s="3">
        <f t="shared" si="7"/>
        <v>0</v>
      </c>
      <c r="E90" s="113">
        <f t="shared" si="8"/>
        <v>1.5389999999999999</v>
      </c>
      <c r="F90" s="3">
        <f t="shared" si="9"/>
        <v>0</v>
      </c>
      <c r="G90" s="1" t="str">
        <f t="shared" si="10"/>
        <v>bucando_ts</v>
      </c>
    </row>
    <row r="91" spans="1:7" ht="30" x14ac:dyDescent="0.25">
      <c r="A91" s="1">
        <v>82</v>
      </c>
      <c r="B91" s="113">
        <f t="shared" si="11"/>
        <v>4.0499999999999936</v>
      </c>
      <c r="C91" s="3">
        <f t="shared" si="6"/>
        <v>1.4630000000000001</v>
      </c>
      <c r="D91" s="3">
        <f t="shared" si="7"/>
        <v>0</v>
      </c>
      <c r="E91" s="113">
        <f t="shared" si="8"/>
        <v>1.4630000000000001</v>
      </c>
      <c r="F91" s="3">
        <f t="shared" si="9"/>
        <v>0</v>
      </c>
      <c r="G91" s="1" t="str">
        <f t="shared" si="10"/>
        <v>bucando_ts</v>
      </c>
    </row>
    <row r="92" spans="1:7" ht="30" x14ac:dyDescent="0.25">
      <c r="A92" s="1">
        <v>83</v>
      </c>
      <c r="B92" s="113">
        <f t="shared" si="11"/>
        <v>4.0999999999999934</v>
      </c>
      <c r="C92" s="3">
        <f t="shared" si="6"/>
        <v>1.3919999999999999</v>
      </c>
      <c r="D92" s="3">
        <f t="shared" si="7"/>
        <v>0</v>
      </c>
      <c r="E92" s="113">
        <f t="shared" si="8"/>
        <v>1.3919999999999999</v>
      </c>
      <c r="F92" s="3">
        <f t="shared" si="9"/>
        <v>0</v>
      </c>
      <c r="G92" s="1" t="str">
        <f t="shared" si="10"/>
        <v>bucando_ts</v>
      </c>
    </row>
    <row r="93" spans="1:7" ht="30" x14ac:dyDescent="0.25">
      <c r="A93" s="1">
        <v>84</v>
      </c>
      <c r="B93" s="113">
        <f t="shared" si="11"/>
        <v>4.1499999999999932</v>
      </c>
      <c r="C93" s="3">
        <f t="shared" si="6"/>
        <v>1.3240000000000001</v>
      </c>
      <c r="D93" s="3">
        <f t="shared" si="7"/>
        <v>0</v>
      </c>
      <c r="E93" s="113">
        <f t="shared" si="8"/>
        <v>1.3240000000000001</v>
      </c>
      <c r="F93" s="3">
        <f t="shared" si="9"/>
        <v>0</v>
      </c>
      <c r="G93" s="1" t="str">
        <f t="shared" si="10"/>
        <v>bucando_ts</v>
      </c>
    </row>
    <row r="94" spans="1:7" ht="30" x14ac:dyDescent="0.25">
      <c r="A94" s="1">
        <v>85</v>
      </c>
      <c r="B94" s="113">
        <f t="shared" si="11"/>
        <v>4.1999999999999931</v>
      </c>
      <c r="C94" s="3">
        <f t="shared" si="6"/>
        <v>1.26</v>
      </c>
      <c r="D94" s="3">
        <f t="shared" si="7"/>
        <v>0</v>
      </c>
      <c r="E94" s="113">
        <f t="shared" si="8"/>
        <v>1.26</v>
      </c>
      <c r="F94" s="3">
        <f t="shared" si="9"/>
        <v>0</v>
      </c>
      <c r="G94" s="1" t="str">
        <f t="shared" si="10"/>
        <v>bucando_ts</v>
      </c>
    </row>
    <row r="95" spans="1:7" ht="30" x14ac:dyDescent="0.25">
      <c r="A95" s="1">
        <v>86</v>
      </c>
      <c r="B95" s="113">
        <f t="shared" si="11"/>
        <v>4.2499999999999929</v>
      </c>
      <c r="C95" s="3">
        <f t="shared" si="6"/>
        <v>1.198</v>
      </c>
      <c r="D95" s="3">
        <f t="shared" si="7"/>
        <v>0</v>
      </c>
      <c r="E95" s="113">
        <f t="shared" si="8"/>
        <v>1.198</v>
      </c>
      <c r="F95" s="3">
        <f t="shared" si="9"/>
        <v>0</v>
      </c>
      <c r="G95" s="1" t="str">
        <f t="shared" si="10"/>
        <v>bucando_ts</v>
      </c>
    </row>
    <row r="96" spans="1:7" ht="30" x14ac:dyDescent="0.25">
      <c r="A96" s="1">
        <v>87</v>
      </c>
      <c r="B96" s="113">
        <f t="shared" si="11"/>
        <v>4.2999999999999927</v>
      </c>
      <c r="C96" s="3">
        <f t="shared" si="6"/>
        <v>1.1399999999999999</v>
      </c>
      <c r="D96" s="3">
        <f t="shared" si="7"/>
        <v>0</v>
      </c>
      <c r="E96" s="113">
        <f t="shared" si="8"/>
        <v>1.1399999999999999</v>
      </c>
      <c r="F96" s="3">
        <f t="shared" si="9"/>
        <v>0</v>
      </c>
      <c r="G96" s="1" t="str">
        <f t="shared" si="10"/>
        <v>bucando_ts</v>
      </c>
    </row>
    <row r="97" spans="1:7" ht="30" x14ac:dyDescent="0.25">
      <c r="A97" s="1">
        <v>88</v>
      </c>
      <c r="B97" s="113">
        <f t="shared" si="11"/>
        <v>4.3499999999999925</v>
      </c>
      <c r="C97" s="3">
        <f t="shared" si="6"/>
        <v>1.0840000000000001</v>
      </c>
      <c r="D97" s="3">
        <f t="shared" si="7"/>
        <v>0</v>
      </c>
      <c r="E97" s="113">
        <f t="shared" si="8"/>
        <v>1.0840000000000001</v>
      </c>
      <c r="F97" s="3">
        <f t="shared" si="9"/>
        <v>0</v>
      </c>
      <c r="G97" s="1" t="str">
        <f t="shared" si="10"/>
        <v>bucando_ts</v>
      </c>
    </row>
    <row r="98" spans="1:7" ht="30" x14ac:dyDescent="0.25">
      <c r="A98" s="1">
        <v>89</v>
      </c>
      <c r="B98" s="113">
        <f t="shared" si="11"/>
        <v>4.3999999999999924</v>
      </c>
      <c r="C98" s="3">
        <f t="shared" si="6"/>
        <v>1.0309999999999999</v>
      </c>
      <c r="D98" s="3">
        <f t="shared" si="7"/>
        <v>0</v>
      </c>
      <c r="E98" s="113">
        <f t="shared" si="8"/>
        <v>1.0309999999999999</v>
      </c>
      <c r="F98" s="3">
        <f t="shared" si="9"/>
        <v>0</v>
      </c>
      <c r="G98" s="1" t="str">
        <f t="shared" si="10"/>
        <v>bucando_ts</v>
      </c>
    </row>
    <row r="99" spans="1:7" ht="30" x14ac:dyDescent="0.25">
      <c r="A99" s="1">
        <v>90</v>
      </c>
      <c r="B99" s="113">
        <f t="shared" si="11"/>
        <v>4.4499999999999922</v>
      </c>
      <c r="C99" s="3">
        <f t="shared" si="6"/>
        <v>0.98099999999999998</v>
      </c>
      <c r="D99" s="3">
        <f t="shared" si="7"/>
        <v>0</v>
      </c>
      <c r="E99" s="113">
        <f t="shared" si="8"/>
        <v>0.98099999999999998</v>
      </c>
      <c r="F99" s="3">
        <f t="shared" si="9"/>
        <v>0</v>
      </c>
      <c r="G99" s="1" t="str">
        <f t="shared" si="10"/>
        <v>bucando_ts</v>
      </c>
    </row>
    <row r="100" spans="1:7" ht="30" x14ac:dyDescent="0.25">
      <c r="A100" s="1">
        <v>91</v>
      </c>
      <c r="B100" s="113">
        <f t="shared" si="11"/>
        <v>4.499999999999992</v>
      </c>
      <c r="C100" s="3">
        <f t="shared" si="6"/>
        <v>0.93300000000000005</v>
      </c>
      <c r="D100" s="3">
        <f t="shared" si="7"/>
        <v>0</v>
      </c>
      <c r="E100" s="113">
        <f t="shared" si="8"/>
        <v>0.93300000000000005</v>
      </c>
      <c r="F100" s="3">
        <f t="shared" si="9"/>
        <v>0</v>
      </c>
      <c r="G100" s="1" t="str">
        <f t="shared" si="10"/>
        <v>bucando_ts</v>
      </c>
    </row>
    <row r="101" spans="1:7" ht="30" x14ac:dyDescent="0.25">
      <c r="A101" s="1">
        <v>92</v>
      </c>
      <c r="B101" s="113">
        <f t="shared" si="11"/>
        <v>4.5499999999999918</v>
      </c>
      <c r="C101" s="3">
        <f t="shared" si="6"/>
        <v>0.88800000000000001</v>
      </c>
      <c r="D101" s="3">
        <f t="shared" si="7"/>
        <v>0</v>
      </c>
      <c r="E101" s="113">
        <f t="shared" si="8"/>
        <v>0.88800000000000001</v>
      </c>
      <c r="F101" s="3">
        <f t="shared" si="9"/>
        <v>0</v>
      </c>
      <c r="G101" s="1" t="str">
        <f t="shared" si="10"/>
        <v>bucando_ts</v>
      </c>
    </row>
    <row r="102" spans="1:7" ht="30" x14ac:dyDescent="0.25">
      <c r="A102" s="1">
        <v>93</v>
      </c>
      <c r="B102" s="113">
        <f t="shared" si="11"/>
        <v>4.5999999999999917</v>
      </c>
      <c r="C102" s="3">
        <f t="shared" si="6"/>
        <v>0.84399999999999997</v>
      </c>
      <c r="D102" s="3">
        <f t="shared" si="7"/>
        <v>0</v>
      </c>
      <c r="E102" s="113">
        <f t="shared" si="8"/>
        <v>0.84399999999999997</v>
      </c>
      <c r="F102" s="3">
        <f t="shared" si="9"/>
        <v>0</v>
      </c>
      <c r="G102" s="1" t="str">
        <f t="shared" si="10"/>
        <v>bucando_ts</v>
      </c>
    </row>
    <row r="103" spans="1:7" ht="30" x14ac:dyDescent="0.25">
      <c r="A103" s="1">
        <v>94</v>
      </c>
      <c r="B103" s="113">
        <f t="shared" si="11"/>
        <v>4.6499999999999915</v>
      </c>
      <c r="C103" s="3">
        <f t="shared" si="6"/>
        <v>0.80300000000000005</v>
      </c>
      <c r="D103" s="3">
        <f t="shared" si="7"/>
        <v>0</v>
      </c>
      <c r="E103" s="113">
        <f t="shared" si="8"/>
        <v>0.80300000000000005</v>
      </c>
      <c r="F103" s="3">
        <f t="shared" si="9"/>
        <v>0</v>
      </c>
      <c r="G103" s="1" t="str">
        <f t="shared" si="10"/>
        <v>bucando_ts</v>
      </c>
    </row>
    <row r="104" spans="1:7" ht="30" x14ac:dyDescent="0.25">
      <c r="A104" s="1">
        <v>95</v>
      </c>
      <c r="B104" s="113">
        <f t="shared" si="11"/>
        <v>4.6999999999999913</v>
      </c>
      <c r="C104" s="3">
        <f t="shared" si="6"/>
        <v>0.76400000000000001</v>
      </c>
      <c r="D104" s="3">
        <f t="shared" si="7"/>
        <v>0</v>
      </c>
      <c r="E104" s="113">
        <f t="shared" si="8"/>
        <v>0.76400000000000001</v>
      </c>
      <c r="F104" s="3">
        <f t="shared" si="9"/>
        <v>0</v>
      </c>
      <c r="G104" s="1" t="str">
        <f t="shared" si="10"/>
        <v>bucando_ts</v>
      </c>
    </row>
    <row r="105" spans="1:7" ht="30" x14ac:dyDescent="0.25">
      <c r="A105" s="1">
        <v>96</v>
      </c>
      <c r="B105" s="113">
        <f t="shared" si="11"/>
        <v>4.7499999999999911</v>
      </c>
      <c r="C105" s="3">
        <f t="shared" si="6"/>
        <v>0.72699999999999998</v>
      </c>
      <c r="D105" s="3">
        <f t="shared" si="7"/>
        <v>0</v>
      </c>
      <c r="E105" s="113">
        <f t="shared" si="8"/>
        <v>0.72699999999999998</v>
      </c>
      <c r="F105" s="3">
        <f t="shared" si="9"/>
        <v>0</v>
      </c>
      <c r="G105" s="1" t="str">
        <f t="shared" si="10"/>
        <v>bucando_ts</v>
      </c>
    </row>
    <row r="106" spans="1:7" ht="30" x14ac:dyDescent="0.25">
      <c r="A106" s="1">
        <v>97</v>
      </c>
      <c r="B106" s="113">
        <f t="shared" si="11"/>
        <v>4.7999999999999909</v>
      </c>
      <c r="C106" s="3">
        <f t="shared" si="6"/>
        <v>0.69099999999999995</v>
      </c>
      <c r="D106" s="3">
        <f t="shared" si="7"/>
        <v>0</v>
      </c>
      <c r="E106" s="113">
        <f t="shared" si="8"/>
        <v>0.69099999999999995</v>
      </c>
      <c r="F106" s="3">
        <f t="shared" si="9"/>
        <v>0</v>
      </c>
      <c r="G106" s="1" t="str">
        <f t="shared" si="10"/>
        <v>bucando_ts</v>
      </c>
    </row>
    <row r="107" spans="1:7" ht="30" x14ac:dyDescent="0.25">
      <c r="A107" s="1">
        <v>98</v>
      </c>
      <c r="B107" s="113">
        <f t="shared" si="11"/>
        <v>4.8499999999999908</v>
      </c>
      <c r="C107" s="3">
        <f t="shared" si="6"/>
        <v>0.65800000000000003</v>
      </c>
      <c r="D107" s="3">
        <f t="shared" si="7"/>
        <v>0</v>
      </c>
      <c r="E107" s="113">
        <f t="shared" si="8"/>
        <v>0.65800000000000003</v>
      </c>
      <c r="F107" s="3">
        <f t="shared" si="9"/>
        <v>0</v>
      </c>
      <c r="G107" s="1" t="str">
        <f t="shared" si="10"/>
        <v>bucando_ts</v>
      </c>
    </row>
    <row r="108" spans="1:7" ht="30" x14ac:dyDescent="0.25">
      <c r="A108" s="1">
        <v>99</v>
      </c>
      <c r="B108" s="113">
        <f t="shared" si="11"/>
        <v>4.8999999999999906</v>
      </c>
      <c r="C108" s="3">
        <f t="shared" si="6"/>
        <v>0.626</v>
      </c>
      <c r="D108" s="3">
        <f t="shared" si="7"/>
        <v>0</v>
      </c>
      <c r="E108" s="113">
        <f t="shared" si="8"/>
        <v>0.626</v>
      </c>
      <c r="F108" s="3">
        <f t="shared" si="9"/>
        <v>0</v>
      </c>
      <c r="G108" s="1" t="str">
        <f t="shared" si="10"/>
        <v>bucando_ts</v>
      </c>
    </row>
    <row r="109" spans="1:7" ht="30" x14ac:dyDescent="0.25">
      <c r="A109" s="1">
        <v>100</v>
      </c>
      <c r="B109" s="113">
        <f t="shared" si="11"/>
        <v>4.9499999999999904</v>
      </c>
      <c r="C109" s="3">
        <f t="shared" si="6"/>
        <v>0.59499999999999997</v>
      </c>
      <c r="D109" s="3">
        <f t="shared" si="7"/>
        <v>0</v>
      </c>
      <c r="E109" s="113">
        <f t="shared" si="8"/>
        <v>0.59499999999999997</v>
      </c>
      <c r="F109" s="3">
        <f t="shared" si="9"/>
        <v>0</v>
      </c>
      <c r="G109" s="1" t="str">
        <f t="shared" si="10"/>
        <v>bucando_ts</v>
      </c>
    </row>
    <row r="110" spans="1:7" ht="30" x14ac:dyDescent="0.25">
      <c r="A110" s="1">
        <v>101</v>
      </c>
      <c r="B110" s="113">
        <f t="shared" si="11"/>
        <v>4.9999999999999902</v>
      </c>
      <c r="C110" s="3">
        <f t="shared" si="6"/>
        <v>0.56599999999999995</v>
      </c>
      <c r="D110" s="3">
        <f t="shared" si="7"/>
        <v>0</v>
      </c>
      <c r="E110" s="113">
        <f t="shared" si="8"/>
        <v>0.56599999999999995</v>
      </c>
      <c r="F110" s="3">
        <f t="shared" si="9"/>
        <v>0</v>
      </c>
      <c r="G110" s="1" t="str">
        <f t="shared" si="10"/>
        <v>bucando_ts</v>
      </c>
    </row>
    <row r="111" spans="1:7" ht="30" x14ac:dyDescent="0.25">
      <c r="A111" s="1">
        <v>102</v>
      </c>
      <c r="B111" s="113">
        <f t="shared" si="11"/>
        <v>5.0499999999999901</v>
      </c>
      <c r="C111" s="3">
        <f t="shared" si="6"/>
        <v>0.53800000000000003</v>
      </c>
      <c r="D111" s="3">
        <f t="shared" si="7"/>
        <v>0</v>
      </c>
      <c r="E111" s="113">
        <f t="shared" si="8"/>
        <v>0.53800000000000003</v>
      </c>
      <c r="F111" s="3">
        <f t="shared" si="9"/>
        <v>0</v>
      </c>
      <c r="G111" s="1" t="str">
        <f t="shared" si="10"/>
        <v>bucando_ts</v>
      </c>
    </row>
    <row r="112" spans="1:7" ht="30" x14ac:dyDescent="0.25">
      <c r="A112" s="1">
        <v>103</v>
      </c>
      <c r="B112" s="113">
        <f t="shared" si="11"/>
        <v>5.0999999999999899</v>
      </c>
      <c r="C112" s="3">
        <f t="shared" si="6"/>
        <v>0.51200000000000001</v>
      </c>
      <c r="D112" s="3">
        <f t="shared" si="7"/>
        <v>0</v>
      </c>
      <c r="E112" s="113">
        <f t="shared" si="8"/>
        <v>0.51200000000000001</v>
      </c>
      <c r="F112" s="3">
        <f t="shared" si="9"/>
        <v>0</v>
      </c>
      <c r="G112" s="1" t="str">
        <f t="shared" si="10"/>
        <v>bucando_ts</v>
      </c>
    </row>
    <row r="113" spans="1:7" x14ac:dyDescent="0.25">
      <c r="A113" s="1">
        <v>104</v>
      </c>
      <c r="B113" s="113">
        <f t="shared" si="11"/>
        <v>5.1499999999999897</v>
      </c>
      <c r="C113" s="3">
        <f t="shared" si="6"/>
        <v>0.48699999999999999</v>
      </c>
      <c r="D113" s="3">
        <f t="shared" si="7"/>
        <v>0</v>
      </c>
      <c r="E113" s="113">
        <f t="shared" si="8"/>
        <v>0.48699999999999999</v>
      </c>
      <c r="F113" s="3">
        <f t="shared" si="9"/>
        <v>0.48917898314010544</v>
      </c>
      <c r="G113" s="1">
        <f t="shared" si="10"/>
        <v>5.1499999999999897</v>
      </c>
    </row>
    <row r="114" spans="1:7" x14ac:dyDescent="0.25">
      <c r="A114" s="1">
        <v>105</v>
      </c>
      <c r="B114" s="113">
        <f t="shared" si="11"/>
        <v>5.1999999999999895</v>
      </c>
      <c r="C114" s="3">
        <f t="shared" si="6"/>
        <v>0.46300000000000002</v>
      </c>
      <c r="D114" s="3">
        <f t="shared" si="7"/>
        <v>0</v>
      </c>
      <c r="E114" s="113">
        <f t="shared" si="8"/>
        <v>0.46300000000000002</v>
      </c>
      <c r="F114" s="3">
        <f t="shared" si="9"/>
        <v>0.48917898314010544</v>
      </c>
      <c r="G114" s="1">
        <f t="shared" si="10"/>
        <v>5.1999999999999895</v>
      </c>
    </row>
    <row r="115" spans="1:7" x14ac:dyDescent="0.25">
      <c r="A115" s="1">
        <v>106</v>
      </c>
      <c r="B115" s="113">
        <f t="shared" si="11"/>
        <v>5.2499999999999893</v>
      </c>
      <c r="C115" s="3">
        <f t="shared" si="6"/>
        <v>0.441</v>
      </c>
      <c r="D115" s="3">
        <f t="shared" si="7"/>
        <v>0</v>
      </c>
      <c r="E115" s="113">
        <f t="shared" si="8"/>
        <v>0.441</v>
      </c>
      <c r="F115" s="3">
        <f t="shared" si="9"/>
        <v>0.48917898314010544</v>
      </c>
      <c r="G115" s="1">
        <f t="shared" si="10"/>
        <v>5.2499999999999893</v>
      </c>
    </row>
    <row r="116" spans="1:7" x14ac:dyDescent="0.25">
      <c r="A116" s="1">
        <v>107</v>
      </c>
      <c r="B116" s="113">
        <f t="shared" si="11"/>
        <v>5.2999999999999892</v>
      </c>
      <c r="C116" s="3">
        <f t="shared" si="6"/>
        <v>0.41899999999999998</v>
      </c>
      <c r="D116" s="3">
        <f t="shared" si="7"/>
        <v>0</v>
      </c>
      <c r="E116" s="113">
        <f t="shared" si="8"/>
        <v>0.41899999999999998</v>
      </c>
      <c r="F116" s="3">
        <f t="shared" si="9"/>
        <v>0.48917898314010544</v>
      </c>
      <c r="G116" s="1">
        <f t="shared" si="10"/>
        <v>5.2999999999999892</v>
      </c>
    </row>
    <row r="117" spans="1:7" x14ac:dyDescent="0.25">
      <c r="A117" s="1">
        <v>108</v>
      </c>
      <c r="B117" s="113">
        <f t="shared" si="11"/>
        <v>5.349999999999989</v>
      </c>
      <c r="C117" s="3">
        <f t="shared" si="6"/>
        <v>0.39900000000000002</v>
      </c>
      <c r="D117" s="3">
        <f t="shared" si="7"/>
        <v>0</v>
      </c>
      <c r="E117" s="113">
        <f t="shared" si="8"/>
        <v>0.39900000000000002</v>
      </c>
      <c r="F117" s="3">
        <f t="shared" si="9"/>
        <v>0.48917898314010544</v>
      </c>
      <c r="G117" s="1">
        <f t="shared" si="10"/>
        <v>5.349999999999989</v>
      </c>
    </row>
    <row r="118" spans="1:7" x14ac:dyDescent="0.25">
      <c r="A118" s="1">
        <v>109</v>
      </c>
      <c r="B118" s="113">
        <f t="shared" si="11"/>
        <v>5.3999999999999888</v>
      </c>
      <c r="C118" s="3">
        <f t="shared" si="6"/>
        <v>0.379</v>
      </c>
      <c r="D118" s="3">
        <f t="shared" si="7"/>
        <v>0</v>
      </c>
      <c r="E118" s="113">
        <f t="shared" si="8"/>
        <v>0.379</v>
      </c>
      <c r="F118" s="3">
        <f t="shared" si="9"/>
        <v>0.48917898314010544</v>
      </c>
      <c r="G118" s="1">
        <f t="shared" si="10"/>
        <v>5.3999999999999888</v>
      </c>
    </row>
    <row r="119" spans="1:7" x14ac:dyDescent="0.25">
      <c r="A119" s="1">
        <v>110</v>
      </c>
      <c r="B119" s="113">
        <f t="shared" si="11"/>
        <v>5.4499999999999886</v>
      </c>
      <c r="C119" s="3">
        <f t="shared" si="6"/>
        <v>0.36099999999999999</v>
      </c>
      <c r="D119" s="3">
        <f t="shared" si="7"/>
        <v>0</v>
      </c>
      <c r="E119" s="113">
        <f t="shared" si="8"/>
        <v>0.36099999999999999</v>
      </c>
      <c r="F119" s="3">
        <f t="shared" si="9"/>
        <v>0.48917898314010544</v>
      </c>
      <c r="G119" s="1">
        <f t="shared" si="10"/>
        <v>5.4499999999999886</v>
      </c>
    </row>
    <row r="120" spans="1:7" x14ac:dyDescent="0.25">
      <c r="A120" s="1">
        <v>111</v>
      </c>
      <c r="B120" s="113">
        <f t="shared" si="11"/>
        <v>5.4999999999999885</v>
      </c>
      <c r="C120" s="3">
        <f t="shared" si="6"/>
        <v>0.34300000000000003</v>
      </c>
      <c r="D120" s="3">
        <f t="shared" si="7"/>
        <v>0</v>
      </c>
      <c r="E120" s="113">
        <f t="shared" si="8"/>
        <v>0.34300000000000003</v>
      </c>
      <c r="F120" s="3">
        <f t="shared" si="9"/>
        <v>0.48917898314010544</v>
      </c>
      <c r="G120" s="1">
        <f t="shared" si="10"/>
        <v>5.4999999999999885</v>
      </c>
    </row>
    <row r="121" spans="1:7" x14ac:dyDescent="0.25">
      <c r="A121" s="1">
        <v>112</v>
      </c>
      <c r="B121" s="113">
        <f t="shared" si="11"/>
        <v>5.5499999999999883</v>
      </c>
      <c r="C121" s="3">
        <f t="shared" si="6"/>
        <v>0.32700000000000001</v>
      </c>
      <c r="D121" s="3">
        <f t="shared" si="7"/>
        <v>0</v>
      </c>
      <c r="E121" s="113">
        <f t="shared" si="8"/>
        <v>0.32700000000000001</v>
      </c>
      <c r="F121" s="3">
        <f t="shared" si="9"/>
        <v>0.48917898314010544</v>
      </c>
      <c r="G121" s="1">
        <f t="shared" si="10"/>
        <v>5.5499999999999883</v>
      </c>
    </row>
    <row r="122" spans="1:7" x14ac:dyDescent="0.25">
      <c r="A122" s="1">
        <v>113</v>
      </c>
      <c r="B122" s="113">
        <f t="shared" si="11"/>
        <v>5.5999999999999881</v>
      </c>
      <c r="C122" s="3">
        <f t="shared" si="6"/>
        <v>0.311</v>
      </c>
      <c r="D122" s="3">
        <f t="shared" si="7"/>
        <v>0</v>
      </c>
      <c r="E122" s="113">
        <f t="shared" si="8"/>
        <v>0.311</v>
      </c>
      <c r="F122" s="3">
        <f t="shared" si="9"/>
        <v>0.48917898314010544</v>
      </c>
      <c r="G122" s="1">
        <f t="shared" si="10"/>
        <v>5.5999999999999881</v>
      </c>
    </row>
    <row r="123" spans="1:7" x14ac:dyDescent="0.25">
      <c r="A123" s="1">
        <v>114</v>
      </c>
      <c r="B123" s="113">
        <f t="shared" si="11"/>
        <v>5.6499999999999879</v>
      </c>
      <c r="C123" s="3">
        <f t="shared" si="6"/>
        <v>0.29499999999999998</v>
      </c>
      <c r="D123" s="3">
        <f t="shared" si="7"/>
        <v>0</v>
      </c>
      <c r="E123" s="113">
        <f t="shared" si="8"/>
        <v>0.29499999999999998</v>
      </c>
      <c r="F123" s="3">
        <f t="shared" si="9"/>
        <v>0.48917898314010544</v>
      </c>
      <c r="G123" s="1">
        <f t="shared" si="10"/>
        <v>5.6499999999999879</v>
      </c>
    </row>
    <row r="124" spans="1:7" x14ac:dyDescent="0.25">
      <c r="A124" s="1">
        <v>115</v>
      </c>
      <c r="B124" s="113">
        <f t="shared" si="11"/>
        <v>5.6999999999999877</v>
      </c>
      <c r="C124" s="3">
        <f t="shared" si="6"/>
        <v>0.28100000000000003</v>
      </c>
      <c r="D124" s="3">
        <f t="shared" si="7"/>
        <v>0</v>
      </c>
      <c r="E124" s="113">
        <f t="shared" si="8"/>
        <v>0.28100000000000003</v>
      </c>
      <c r="F124" s="3">
        <f t="shared" si="9"/>
        <v>0.48917898314010544</v>
      </c>
      <c r="G124" s="1">
        <f t="shared" si="10"/>
        <v>5.6999999999999877</v>
      </c>
    </row>
    <row r="125" spans="1:7" x14ac:dyDescent="0.25">
      <c r="A125" s="1">
        <v>116</v>
      </c>
      <c r="B125" s="113">
        <f t="shared" si="11"/>
        <v>5.7499999999999876</v>
      </c>
      <c r="C125" s="3">
        <f t="shared" si="6"/>
        <v>0.26700000000000002</v>
      </c>
      <c r="D125" s="3">
        <f t="shared" si="7"/>
        <v>0</v>
      </c>
      <c r="E125" s="113">
        <f t="shared" si="8"/>
        <v>0.26700000000000002</v>
      </c>
      <c r="F125" s="3">
        <f t="shared" si="9"/>
        <v>0.48917898314010544</v>
      </c>
      <c r="G125" s="1">
        <f t="shared" si="10"/>
        <v>5.7499999999999876</v>
      </c>
    </row>
    <row r="126" spans="1:7" x14ac:dyDescent="0.25">
      <c r="A126" s="1">
        <v>117</v>
      </c>
      <c r="B126" s="113">
        <f t="shared" si="11"/>
        <v>5.7999999999999874</v>
      </c>
      <c r="C126" s="3">
        <f t="shared" si="6"/>
        <v>0.254</v>
      </c>
      <c r="D126" s="3">
        <f t="shared" si="7"/>
        <v>0</v>
      </c>
      <c r="E126" s="113">
        <f t="shared" si="8"/>
        <v>0.254</v>
      </c>
      <c r="F126" s="3">
        <f t="shared" si="9"/>
        <v>0.48917898314010544</v>
      </c>
      <c r="G126" s="1">
        <f t="shared" si="10"/>
        <v>5.7999999999999874</v>
      </c>
    </row>
    <row r="127" spans="1:7" x14ac:dyDescent="0.25">
      <c r="A127" s="1">
        <v>118</v>
      </c>
      <c r="B127" s="113">
        <f t="shared" si="11"/>
        <v>5.8499999999999872</v>
      </c>
      <c r="C127" s="3">
        <f t="shared" si="6"/>
        <v>0.24199999999999999</v>
      </c>
      <c r="D127" s="3">
        <f t="shared" si="7"/>
        <v>0</v>
      </c>
      <c r="E127" s="113">
        <f t="shared" si="8"/>
        <v>0.24199999999999999</v>
      </c>
      <c r="F127" s="3">
        <f t="shared" si="9"/>
        <v>0.48917898314010544</v>
      </c>
      <c r="G127" s="1">
        <f t="shared" si="10"/>
        <v>5.8499999999999872</v>
      </c>
    </row>
    <row r="128" spans="1:7" x14ac:dyDescent="0.25">
      <c r="A128" s="1">
        <v>119</v>
      </c>
      <c r="B128" s="113">
        <f t="shared" si="11"/>
        <v>5.899999999999987</v>
      </c>
      <c r="C128" s="3">
        <f t="shared" si="6"/>
        <v>0.23</v>
      </c>
      <c r="D128" s="3">
        <f t="shared" si="7"/>
        <v>0</v>
      </c>
      <c r="E128" s="113">
        <f t="shared" si="8"/>
        <v>0.23</v>
      </c>
      <c r="F128" s="3">
        <f t="shared" si="9"/>
        <v>0.48917898314010544</v>
      </c>
      <c r="G128" s="1">
        <f t="shared" si="10"/>
        <v>5.899999999999987</v>
      </c>
    </row>
    <row r="129" spans="1:7" x14ac:dyDescent="0.25">
      <c r="A129" s="1">
        <v>120</v>
      </c>
      <c r="B129" s="113">
        <f t="shared" si="11"/>
        <v>5.9499999999999869</v>
      </c>
      <c r="C129" s="3">
        <f t="shared" si="6"/>
        <v>0.219</v>
      </c>
      <c r="D129" s="3">
        <f t="shared" si="7"/>
        <v>0</v>
      </c>
      <c r="E129" s="113">
        <f t="shared" si="8"/>
        <v>0.219</v>
      </c>
      <c r="F129" s="3">
        <f t="shared" si="9"/>
        <v>0.48917898314010544</v>
      </c>
      <c r="G129" s="1">
        <f t="shared" si="10"/>
        <v>5.9499999999999869</v>
      </c>
    </row>
    <row r="130" spans="1:7" x14ac:dyDescent="0.25">
      <c r="A130" s="1">
        <v>121</v>
      </c>
      <c r="B130" s="113">
        <f t="shared" si="11"/>
        <v>5.9999999999999867</v>
      </c>
      <c r="C130" s="3">
        <f t="shared" si="6"/>
        <v>0.20799999999999999</v>
      </c>
      <c r="D130" s="3">
        <f t="shared" si="7"/>
        <v>0</v>
      </c>
      <c r="E130" s="113">
        <f t="shared" si="8"/>
        <v>0.20799999999999999</v>
      </c>
      <c r="F130" s="3">
        <f t="shared" si="9"/>
        <v>0.48917898314010544</v>
      </c>
      <c r="G130" s="1">
        <f t="shared" si="10"/>
        <v>5.9999999999999867</v>
      </c>
    </row>
    <row r="131" spans="1:7" x14ac:dyDescent="0.25">
      <c r="A131" s="1">
        <v>122</v>
      </c>
      <c r="B131" s="113">
        <f t="shared" si="11"/>
        <v>6.0499999999999865</v>
      </c>
      <c r="C131" s="3">
        <f t="shared" si="6"/>
        <v>0.19800000000000001</v>
      </c>
      <c r="D131" s="3">
        <f t="shared" si="7"/>
        <v>0</v>
      </c>
      <c r="E131" s="113">
        <f t="shared" si="8"/>
        <v>0.19800000000000001</v>
      </c>
      <c r="F131" s="3">
        <f t="shared" si="9"/>
        <v>0.48917898314010544</v>
      </c>
      <c r="G131" s="1">
        <f t="shared" si="10"/>
        <v>6.0499999999999865</v>
      </c>
    </row>
    <row r="132" spans="1:7" x14ac:dyDescent="0.25">
      <c r="A132" s="1">
        <v>123</v>
      </c>
      <c r="B132" s="113">
        <f t="shared" si="11"/>
        <v>6.0999999999999863</v>
      </c>
      <c r="C132" s="3">
        <f t="shared" si="6"/>
        <v>0.188</v>
      </c>
      <c r="D132" s="3">
        <f t="shared" si="7"/>
        <v>0</v>
      </c>
      <c r="E132" s="113">
        <f t="shared" si="8"/>
        <v>0.188</v>
      </c>
      <c r="F132" s="3">
        <f t="shared" si="9"/>
        <v>0.48917898314010544</v>
      </c>
      <c r="G132" s="1">
        <f t="shared" si="10"/>
        <v>6.0999999999999863</v>
      </c>
    </row>
    <row r="133" spans="1:7" x14ac:dyDescent="0.25">
      <c r="A133" s="1">
        <v>124</v>
      </c>
      <c r="B133" s="113">
        <f t="shared" si="11"/>
        <v>6.1499999999999861</v>
      </c>
      <c r="C133" s="3">
        <f t="shared" si="6"/>
        <v>0.17899999999999999</v>
      </c>
      <c r="D133" s="3">
        <f t="shared" si="7"/>
        <v>0</v>
      </c>
      <c r="E133" s="113">
        <f t="shared" si="8"/>
        <v>0.17899999999999999</v>
      </c>
      <c r="F133" s="3">
        <f t="shared" si="9"/>
        <v>0.48917898314010544</v>
      </c>
      <c r="G133" s="1">
        <f t="shared" si="10"/>
        <v>6.1499999999999861</v>
      </c>
    </row>
    <row r="134" spans="1:7" x14ac:dyDescent="0.25">
      <c r="A134" s="1">
        <v>125</v>
      </c>
      <c r="B134" s="113">
        <f t="shared" si="11"/>
        <v>6.199999999999986</v>
      </c>
      <c r="C134" s="3">
        <f t="shared" si="6"/>
        <v>0.17</v>
      </c>
      <c r="D134" s="3">
        <f t="shared" si="7"/>
        <v>0</v>
      </c>
      <c r="E134" s="113">
        <f t="shared" si="8"/>
        <v>0.17</v>
      </c>
      <c r="F134" s="3">
        <f t="shared" si="9"/>
        <v>0.48917898314010544</v>
      </c>
      <c r="G134" s="1">
        <f t="shared" si="10"/>
        <v>6.199999999999986</v>
      </c>
    </row>
    <row r="135" spans="1:7" x14ac:dyDescent="0.25">
      <c r="A135" s="1">
        <v>126</v>
      </c>
      <c r="B135" s="113">
        <f t="shared" si="11"/>
        <v>6.2499999999999858</v>
      </c>
      <c r="C135" s="3">
        <f t="shared" si="6"/>
        <v>0.16200000000000001</v>
      </c>
      <c r="D135" s="3">
        <f t="shared" si="7"/>
        <v>0</v>
      </c>
      <c r="E135" s="113">
        <f t="shared" si="8"/>
        <v>0.16200000000000001</v>
      </c>
      <c r="F135" s="3">
        <f t="shared" si="9"/>
        <v>0.48917898314010544</v>
      </c>
      <c r="G135" s="1">
        <f t="shared" si="10"/>
        <v>6.2499999999999858</v>
      </c>
    </row>
    <row r="136" spans="1:7" x14ac:dyDescent="0.25">
      <c r="A136" s="1">
        <v>127</v>
      </c>
      <c r="B136" s="113">
        <f t="shared" si="11"/>
        <v>6.2999999999999856</v>
      </c>
      <c r="C136" s="3">
        <f t="shared" si="6"/>
        <v>0.154</v>
      </c>
      <c r="D136" s="3">
        <f t="shared" si="7"/>
        <v>0</v>
      </c>
      <c r="E136" s="113">
        <f t="shared" si="8"/>
        <v>0.154</v>
      </c>
      <c r="F136" s="3">
        <f t="shared" si="9"/>
        <v>0.48917898314010544</v>
      </c>
      <c r="G136" s="1">
        <f t="shared" si="10"/>
        <v>6.2999999999999856</v>
      </c>
    </row>
    <row r="137" spans="1:7" x14ac:dyDescent="0.25">
      <c r="A137" s="1">
        <v>128</v>
      </c>
      <c r="B137" s="113">
        <f t="shared" si="11"/>
        <v>6.3499999999999854</v>
      </c>
      <c r="C137" s="3">
        <f t="shared" si="6"/>
        <v>0.14699999999999999</v>
      </c>
      <c r="D137" s="3">
        <f t="shared" si="7"/>
        <v>0</v>
      </c>
      <c r="E137" s="113">
        <f t="shared" si="8"/>
        <v>0.14699999999999999</v>
      </c>
      <c r="F137" s="3">
        <f t="shared" si="9"/>
        <v>0.48917898314010544</v>
      </c>
      <c r="G137" s="1">
        <f t="shared" si="10"/>
        <v>6.3499999999999854</v>
      </c>
    </row>
    <row r="138" spans="1:7" x14ac:dyDescent="0.25">
      <c r="A138" s="1">
        <v>129</v>
      </c>
      <c r="B138" s="113">
        <f t="shared" si="11"/>
        <v>6.3999999999999853</v>
      </c>
      <c r="C138" s="3">
        <f t="shared" ref="C138:C201" si="12">ROUND($E$5*EXP($M$3*B138),$E$8)</f>
        <v>0.14000000000000001</v>
      </c>
      <c r="D138" s="3">
        <f t="shared" ref="D138:D201" si="13">ROUND($F$5*EXP($N$3*B138),$E$8)</f>
        <v>0</v>
      </c>
      <c r="E138" s="113">
        <f t="shared" ref="E138:E201" si="14">C138+D138</f>
        <v>0.14000000000000001</v>
      </c>
      <c r="F138" s="3">
        <f t="shared" ref="F138:F201" si="15">IF(E138&gt;$L$5,0,$L$5)</f>
        <v>0.48917898314010544</v>
      </c>
      <c r="G138" s="1">
        <f t="shared" si="10"/>
        <v>6.3999999999999853</v>
      </c>
    </row>
    <row r="139" spans="1:7" x14ac:dyDescent="0.25">
      <c r="A139" s="1">
        <v>130</v>
      </c>
      <c r="B139" s="113">
        <f t="shared" si="11"/>
        <v>6.4499999999999851</v>
      </c>
      <c r="C139" s="3">
        <f t="shared" si="12"/>
        <v>0.13300000000000001</v>
      </c>
      <c r="D139" s="3">
        <f t="shared" si="13"/>
        <v>0</v>
      </c>
      <c r="E139" s="113">
        <f t="shared" si="14"/>
        <v>0.13300000000000001</v>
      </c>
      <c r="F139" s="3">
        <f t="shared" si="15"/>
        <v>0.48917898314010544</v>
      </c>
      <c r="G139" s="1">
        <f t="shared" ref="G139:G202" si="16">IF(F139=$L$5,B139,"bucando_ts")</f>
        <v>6.4499999999999851</v>
      </c>
    </row>
    <row r="140" spans="1:7" x14ac:dyDescent="0.25">
      <c r="A140" s="1">
        <v>131</v>
      </c>
      <c r="B140" s="113">
        <f t="shared" ref="B140:B203" si="17">B139+$B$8</f>
        <v>6.4999999999999849</v>
      </c>
      <c r="C140" s="3">
        <f t="shared" si="12"/>
        <v>0.126</v>
      </c>
      <c r="D140" s="3">
        <f t="shared" si="13"/>
        <v>0</v>
      </c>
      <c r="E140" s="113">
        <f t="shared" si="14"/>
        <v>0.126</v>
      </c>
      <c r="F140" s="3">
        <f t="shared" si="15"/>
        <v>0.48917898314010544</v>
      </c>
      <c r="G140" s="1">
        <f t="shared" si="16"/>
        <v>6.4999999999999849</v>
      </c>
    </row>
    <row r="141" spans="1:7" x14ac:dyDescent="0.25">
      <c r="A141" s="1">
        <v>132</v>
      </c>
      <c r="B141" s="113">
        <f t="shared" si="17"/>
        <v>6.5499999999999847</v>
      </c>
      <c r="C141" s="3">
        <f t="shared" si="12"/>
        <v>0.12</v>
      </c>
      <c r="D141" s="3">
        <f t="shared" si="13"/>
        <v>0</v>
      </c>
      <c r="E141" s="113">
        <f t="shared" si="14"/>
        <v>0.12</v>
      </c>
      <c r="F141" s="3">
        <f t="shared" si="15"/>
        <v>0.48917898314010544</v>
      </c>
      <c r="G141" s="1">
        <f t="shared" si="16"/>
        <v>6.5499999999999847</v>
      </c>
    </row>
    <row r="142" spans="1:7" x14ac:dyDescent="0.25">
      <c r="A142" s="1">
        <v>133</v>
      </c>
      <c r="B142" s="113">
        <f t="shared" si="17"/>
        <v>6.5999999999999845</v>
      </c>
      <c r="C142" s="3">
        <f t="shared" si="12"/>
        <v>0.114</v>
      </c>
      <c r="D142" s="3">
        <f t="shared" si="13"/>
        <v>0</v>
      </c>
      <c r="E142" s="113">
        <f t="shared" si="14"/>
        <v>0.114</v>
      </c>
      <c r="F142" s="3">
        <f t="shared" si="15"/>
        <v>0.48917898314010544</v>
      </c>
      <c r="G142" s="1">
        <f t="shared" si="16"/>
        <v>6.5999999999999845</v>
      </c>
    </row>
    <row r="143" spans="1:7" x14ac:dyDescent="0.25">
      <c r="A143" s="1">
        <v>134</v>
      </c>
      <c r="B143" s="113">
        <f t="shared" si="17"/>
        <v>6.6499999999999844</v>
      </c>
      <c r="C143" s="3">
        <f t="shared" si="12"/>
        <v>0.109</v>
      </c>
      <c r="D143" s="3">
        <f t="shared" si="13"/>
        <v>0</v>
      </c>
      <c r="E143" s="113">
        <f t="shared" si="14"/>
        <v>0.109</v>
      </c>
      <c r="F143" s="3">
        <f t="shared" si="15"/>
        <v>0.48917898314010544</v>
      </c>
      <c r="G143" s="1">
        <f t="shared" si="16"/>
        <v>6.6499999999999844</v>
      </c>
    </row>
    <row r="144" spans="1:7" x14ac:dyDescent="0.25">
      <c r="A144" s="1">
        <v>135</v>
      </c>
      <c r="B144" s="113">
        <f t="shared" si="17"/>
        <v>6.6999999999999842</v>
      </c>
      <c r="C144" s="3">
        <f t="shared" si="12"/>
        <v>0.10299999999999999</v>
      </c>
      <c r="D144" s="3">
        <f t="shared" si="13"/>
        <v>0</v>
      </c>
      <c r="E144" s="113">
        <f t="shared" si="14"/>
        <v>0.10299999999999999</v>
      </c>
      <c r="F144" s="3">
        <f t="shared" si="15"/>
        <v>0.48917898314010544</v>
      </c>
      <c r="G144" s="1">
        <f t="shared" si="16"/>
        <v>6.6999999999999842</v>
      </c>
    </row>
    <row r="145" spans="1:7" x14ac:dyDescent="0.25">
      <c r="A145" s="1">
        <v>136</v>
      </c>
      <c r="B145" s="113">
        <f t="shared" si="17"/>
        <v>6.749999999999984</v>
      </c>
      <c r="C145" s="3">
        <f t="shared" si="12"/>
        <v>9.8000000000000004E-2</v>
      </c>
      <c r="D145" s="3">
        <f t="shared" si="13"/>
        <v>0</v>
      </c>
      <c r="E145" s="113">
        <f t="shared" si="14"/>
        <v>9.8000000000000004E-2</v>
      </c>
      <c r="F145" s="3">
        <f t="shared" si="15"/>
        <v>0.48917898314010544</v>
      </c>
      <c r="G145" s="1">
        <f t="shared" si="16"/>
        <v>6.749999999999984</v>
      </c>
    </row>
    <row r="146" spans="1:7" x14ac:dyDescent="0.25">
      <c r="A146" s="1">
        <v>137</v>
      </c>
      <c r="B146" s="113">
        <f t="shared" si="17"/>
        <v>6.7999999999999838</v>
      </c>
      <c r="C146" s="3">
        <f t="shared" si="12"/>
        <v>9.4E-2</v>
      </c>
      <c r="D146" s="3">
        <f t="shared" si="13"/>
        <v>0</v>
      </c>
      <c r="E146" s="113">
        <f t="shared" si="14"/>
        <v>9.4E-2</v>
      </c>
      <c r="F146" s="3">
        <f t="shared" si="15"/>
        <v>0.48917898314010544</v>
      </c>
      <c r="G146" s="1">
        <f t="shared" si="16"/>
        <v>6.7999999999999838</v>
      </c>
    </row>
    <row r="147" spans="1:7" x14ac:dyDescent="0.25">
      <c r="A147" s="1">
        <v>138</v>
      </c>
      <c r="B147" s="113">
        <f t="shared" si="17"/>
        <v>6.8499999999999837</v>
      </c>
      <c r="C147" s="3">
        <f t="shared" si="12"/>
        <v>8.8999999999999996E-2</v>
      </c>
      <c r="D147" s="3">
        <f t="shared" si="13"/>
        <v>0</v>
      </c>
      <c r="E147" s="113">
        <f t="shared" si="14"/>
        <v>8.8999999999999996E-2</v>
      </c>
      <c r="F147" s="3">
        <f t="shared" si="15"/>
        <v>0.48917898314010544</v>
      </c>
      <c r="G147" s="1">
        <f t="shared" si="16"/>
        <v>6.8499999999999837</v>
      </c>
    </row>
    <row r="148" spans="1:7" x14ac:dyDescent="0.25">
      <c r="A148" s="1">
        <v>139</v>
      </c>
      <c r="B148" s="113">
        <f t="shared" si="17"/>
        <v>6.8999999999999835</v>
      </c>
      <c r="C148" s="3">
        <f t="shared" si="12"/>
        <v>8.5000000000000006E-2</v>
      </c>
      <c r="D148" s="3">
        <f t="shared" si="13"/>
        <v>0</v>
      </c>
      <c r="E148" s="113">
        <f t="shared" si="14"/>
        <v>8.5000000000000006E-2</v>
      </c>
      <c r="F148" s="3">
        <f t="shared" si="15"/>
        <v>0.48917898314010544</v>
      </c>
      <c r="G148" s="1">
        <f t="shared" si="16"/>
        <v>6.8999999999999835</v>
      </c>
    </row>
    <row r="149" spans="1:7" x14ac:dyDescent="0.25">
      <c r="A149" s="1">
        <v>140</v>
      </c>
      <c r="B149" s="113">
        <f t="shared" si="17"/>
        <v>6.9499999999999833</v>
      </c>
      <c r="C149" s="3">
        <f t="shared" si="12"/>
        <v>8.1000000000000003E-2</v>
      </c>
      <c r="D149" s="3">
        <f t="shared" si="13"/>
        <v>0</v>
      </c>
      <c r="E149" s="113">
        <f t="shared" si="14"/>
        <v>8.1000000000000003E-2</v>
      </c>
      <c r="F149" s="3">
        <f t="shared" si="15"/>
        <v>0.48917898314010544</v>
      </c>
      <c r="G149" s="1">
        <f t="shared" si="16"/>
        <v>6.9499999999999833</v>
      </c>
    </row>
    <row r="150" spans="1:7" x14ac:dyDescent="0.25">
      <c r="A150" s="1">
        <v>141</v>
      </c>
      <c r="B150" s="113">
        <f t="shared" si="17"/>
        <v>6.9999999999999831</v>
      </c>
      <c r="C150" s="3">
        <f t="shared" si="12"/>
        <v>7.6999999999999999E-2</v>
      </c>
      <c r="D150" s="3">
        <f t="shared" si="13"/>
        <v>0</v>
      </c>
      <c r="E150" s="113">
        <f t="shared" si="14"/>
        <v>7.6999999999999999E-2</v>
      </c>
      <c r="F150" s="3">
        <f t="shared" si="15"/>
        <v>0.48917898314010544</v>
      </c>
      <c r="G150" s="1">
        <f t="shared" si="16"/>
        <v>6.9999999999999831</v>
      </c>
    </row>
    <row r="151" spans="1:7" x14ac:dyDescent="0.25">
      <c r="A151" s="1">
        <v>142</v>
      </c>
      <c r="B151" s="113">
        <f t="shared" si="17"/>
        <v>7.0499999999999829</v>
      </c>
      <c r="C151" s="3">
        <f t="shared" si="12"/>
        <v>7.2999999999999995E-2</v>
      </c>
      <c r="D151" s="3">
        <f t="shared" si="13"/>
        <v>0</v>
      </c>
      <c r="E151" s="113">
        <f t="shared" si="14"/>
        <v>7.2999999999999995E-2</v>
      </c>
      <c r="F151" s="3">
        <f t="shared" si="15"/>
        <v>0.48917898314010544</v>
      </c>
      <c r="G151" s="1">
        <f t="shared" si="16"/>
        <v>7.0499999999999829</v>
      </c>
    </row>
    <row r="152" spans="1:7" x14ac:dyDescent="0.25">
      <c r="A152" s="1">
        <v>143</v>
      </c>
      <c r="B152" s="113">
        <f t="shared" si="17"/>
        <v>7.0999999999999828</v>
      </c>
      <c r="C152" s="3">
        <f t="shared" si="12"/>
        <v>6.9000000000000006E-2</v>
      </c>
      <c r="D152" s="3">
        <f t="shared" si="13"/>
        <v>0</v>
      </c>
      <c r="E152" s="113">
        <f t="shared" si="14"/>
        <v>6.9000000000000006E-2</v>
      </c>
      <c r="F152" s="3">
        <f t="shared" si="15"/>
        <v>0.48917898314010544</v>
      </c>
      <c r="G152" s="1">
        <f t="shared" si="16"/>
        <v>7.0999999999999828</v>
      </c>
    </row>
    <row r="153" spans="1:7" x14ac:dyDescent="0.25">
      <c r="A153" s="1">
        <v>144</v>
      </c>
      <c r="B153" s="113">
        <f t="shared" si="17"/>
        <v>7.1499999999999826</v>
      </c>
      <c r="C153" s="3">
        <f t="shared" si="12"/>
        <v>6.6000000000000003E-2</v>
      </c>
      <c r="D153" s="3">
        <f t="shared" si="13"/>
        <v>0</v>
      </c>
      <c r="E153" s="113">
        <f t="shared" si="14"/>
        <v>6.6000000000000003E-2</v>
      </c>
      <c r="F153" s="3">
        <f t="shared" si="15"/>
        <v>0.48917898314010544</v>
      </c>
      <c r="G153" s="1">
        <f t="shared" si="16"/>
        <v>7.1499999999999826</v>
      </c>
    </row>
    <row r="154" spans="1:7" x14ac:dyDescent="0.25">
      <c r="A154" s="1">
        <v>145</v>
      </c>
      <c r="B154" s="113">
        <f t="shared" si="17"/>
        <v>7.1999999999999824</v>
      </c>
      <c r="C154" s="3">
        <f t="shared" si="12"/>
        <v>6.3E-2</v>
      </c>
      <c r="D154" s="3">
        <f t="shared" si="13"/>
        <v>0</v>
      </c>
      <c r="E154" s="113">
        <f t="shared" si="14"/>
        <v>6.3E-2</v>
      </c>
      <c r="F154" s="3">
        <f t="shared" si="15"/>
        <v>0.48917898314010544</v>
      </c>
      <c r="G154" s="1">
        <f t="shared" si="16"/>
        <v>7.1999999999999824</v>
      </c>
    </row>
    <row r="155" spans="1:7" x14ac:dyDescent="0.25">
      <c r="A155" s="1">
        <v>146</v>
      </c>
      <c r="B155" s="113">
        <f t="shared" si="17"/>
        <v>7.2499999999999822</v>
      </c>
      <c r="C155" s="3">
        <f t="shared" si="12"/>
        <v>0.06</v>
      </c>
      <c r="D155" s="3">
        <f t="shared" si="13"/>
        <v>0</v>
      </c>
      <c r="E155" s="113">
        <f t="shared" si="14"/>
        <v>0.06</v>
      </c>
      <c r="F155" s="3">
        <f t="shared" si="15"/>
        <v>0.48917898314010544</v>
      </c>
      <c r="G155" s="1">
        <f t="shared" si="16"/>
        <v>7.2499999999999822</v>
      </c>
    </row>
    <row r="156" spans="1:7" x14ac:dyDescent="0.25">
      <c r="A156" s="1">
        <v>147</v>
      </c>
      <c r="B156" s="113">
        <f t="shared" si="17"/>
        <v>7.2999999999999821</v>
      </c>
      <c r="C156" s="3">
        <f t="shared" si="12"/>
        <v>5.7000000000000002E-2</v>
      </c>
      <c r="D156" s="3">
        <f t="shared" si="13"/>
        <v>0</v>
      </c>
      <c r="E156" s="113">
        <f t="shared" si="14"/>
        <v>5.7000000000000002E-2</v>
      </c>
      <c r="F156" s="3">
        <f t="shared" si="15"/>
        <v>0.48917898314010544</v>
      </c>
      <c r="G156" s="1">
        <f t="shared" si="16"/>
        <v>7.2999999999999821</v>
      </c>
    </row>
    <row r="157" spans="1:7" x14ac:dyDescent="0.25">
      <c r="A157" s="1">
        <v>148</v>
      </c>
      <c r="B157" s="113">
        <f t="shared" si="17"/>
        <v>7.3499999999999819</v>
      </c>
      <c r="C157" s="3">
        <f t="shared" si="12"/>
        <v>5.3999999999999999E-2</v>
      </c>
      <c r="D157" s="3">
        <f t="shared" si="13"/>
        <v>0</v>
      </c>
      <c r="E157" s="113">
        <f t="shared" si="14"/>
        <v>5.3999999999999999E-2</v>
      </c>
      <c r="F157" s="3">
        <f t="shared" si="15"/>
        <v>0.48917898314010544</v>
      </c>
      <c r="G157" s="1">
        <f t="shared" si="16"/>
        <v>7.3499999999999819</v>
      </c>
    </row>
    <row r="158" spans="1:7" x14ac:dyDescent="0.25">
      <c r="A158" s="1">
        <v>149</v>
      </c>
      <c r="B158" s="113">
        <f t="shared" si="17"/>
        <v>7.3999999999999817</v>
      </c>
      <c r="C158" s="3">
        <f t="shared" si="12"/>
        <v>5.0999999999999997E-2</v>
      </c>
      <c r="D158" s="3">
        <f t="shared" si="13"/>
        <v>0</v>
      </c>
      <c r="E158" s="113">
        <f t="shared" si="14"/>
        <v>5.0999999999999997E-2</v>
      </c>
      <c r="F158" s="3">
        <f t="shared" si="15"/>
        <v>0.48917898314010544</v>
      </c>
      <c r="G158" s="1">
        <f t="shared" si="16"/>
        <v>7.3999999999999817</v>
      </c>
    </row>
    <row r="159" spans="1:7" x14ac:dyDescent="0.25">
      <c r="A159" s="1">
        <v>150</v>
      </c>
      <c r="B159" s="113">
        <f t="shared" si="17"/>
        <v>7.4499999999999815</v>
      </c>
      <c r="C159" s="3">
        <f t="shared" si="12"/>
        <v>4.9000000000000002E-2</v>
      </c>
      <c r="D159" s="3">
        <f t="shared" si="13"/>
        <v>0</v>
      </c>
      <c r="E159" s="113">
        <f t="shared" si="14"/>
        <v>4.9000000000000002E-2</v>
      </c>
      <c r="F159" s="3">
        <f t="shared" si="15"/>
        <v>0.48917898314010544</v>
      </c>
      <c r="G159" s="1">
        <f t="shared" si="16"/>
        <v>7.4499999999999815</v>
      </c>
    </row>
    <row r="160" spans="1:7" x14ac:dyDescent="0.25">
      <c r="A160" s="1">
        <v>151</v>
      </c>
      <c r="B160" s="113">
        <f t="shared" si="17"/>
        <v>7.4999999999999813</v>
      </c>
      <c r="C160" s="3">
        <f t="shared" si="12"/>
        <v>4.5999999999999999E-2</v>
      </c>
      <c r="D160" s="3">
        <f t="shared" si="13"/>
        <v>0</v>
      </c>
      <c r="E160" s="113">
        <f t="shared" si="14"/>
        <v>4.5999999999999999E-2</v>
      </c>
      <c r="F160" s="3">
        <f t="shared" si="15"/>
        <v>0.48917898314010544</v>
      </c>
      <c r="G160" s="1">
        <f t="shared" si="16"/>
        <v>7.4999999999999813</v>
      </c>
    </row>
    <row r="161" spans="1:7" x14ac:dyDescent="0.25">
      <c r="A161" s="1">
        <v>152</v>
      </c>
      <c r="B161" s="113">
        <f t="shared" si="17"/>
        <v>7.5499999999999812</v>
      </c>
      <c r="C161" s="3">
        <f t="shared" si="12"/>
        <v>4.3999999999999997E-2</v>
      </c>
      <c r="D161" s="3">
        <f t="shared" si="13"/>
        <v>0</v>
      </c>
      <c r="E161" s="113">
        <f t="shared" si="14"/>
        <v>4.3999999999999997E-2</v>
      </c>
      <c r="F161" s="3">
        <f t="shared" si="15"/>
        <v>0.48917898314010544</v>
      </c>
      <c r="G161" s="1">
        <f t="shared" si="16"/>
        <v>7.5499999999999812</v>
      </c>
    </row>
    <row r="162" spans="1:7" x14ac:dyDescent="0.25">
      <c r="A162" s="1">
        <v>153</v>
      </c>
      <c r="B162" s="113">
        <f t="shared" si="17"/>
        <v>7.599999999999981</v>
      </c>
      <c r="C162" s="3">
        <f t="shared" si="12"/>
        <v>4.2000000000000003E-2</v>
      </c>
      <c r="D162" s="3">
        <f t="shared" si="13"/>
        <v>0</v>
      </c>
      <c r="E162" s="113">
        <f t="shared" si="14"/>
        <v>4.2000000000000003E-2</v>
      </c>
      <c r="F162" s="3">
        <f t="shared" si="15"/>
        <v>0.48917898314010544</v>
      </c>
      <c r="G162" s="1">
        <f t="shared" si="16"/>
        <v>7.599999999999981</v>
      </c>
    </row>
    <row r="163" spans="1:7" x14ac:dyDescent="0.25">
      <c r="A163" s="1">
        <v>154</v>
      </c>
      <c r="B163" s="113">
        <f t="shared" si="17"/>
        <v>7.6499999999999808</v>
      </c>
      <c r="C163" s="3">
        <f t="shared" si="12"/>
        <v>0.04</v>
      </c>
      <c r="D163" s="3">
        <f t="shared" si="13"/>
        <v>0</v>
      </c>
      <c r="E163" s="113">
        <f t="shared" si="14"/>
        <v>0.04</v>
      </c>
      <c r="F163" s="3">
        <f t="shared" si="15"/>
        <v>0.48917898314010544</v>
      </c>
      <c r="G163" s="1">
        <f t="shared" si="16"/>
        <v>7.6499999999999808</v>
      </c>
    </row>
    <row r="164" spans="1:7" x14ac:dyDescent="0.25">
      <c r="A164" s="1">
        <v>155</v>
      </c>
      <c r="B164" s="113">
        <f t="shared" si="17"/>
        <v>7.6999999999999806</v>
      </c>
      <c r="C164" s="3">
        <f t="shared" si="12"/>
        <v>3.7999999999999999E-2</v>
      </c>
      <c r="D164" s="3">
        <f t="shared" si="13"/>
        <v>0</v>
      </c>
      <c r="E164" s="113">
        <f t="shared" si="14"/>
        <v>3.7999999999999999E-2</v>
      </c>
      <c r="F164" s="3">
        <f t="shared" si="15"/>
        <v>0.48917898314010544</v>
      </c>
      <c r="G164" s="1">
        <f t="shared" si="16"/>
        <v>7.6999999999999806</v>
      </c>
    </row>
    <row r="165" spans="1:7" x14ac:dyDescent="0.25">
      <c r="A165" s="1">
        <v>156</v>
      </c>
      <c r="B165" s="113">
        <f t="shared" si="17"/>
        <v>7.7499999999999805</v>
      </c>
      <c r="C165" s="3">
        <f t="shared" si="12"/>
        <v>3.5999999999999997E-2</v>
      </c>
      <c r="D165" s="3">
        <f t="shared" si="13"/>
        <v>0</v>
      </c>
      <c r="E165" s="113">
        <f t="shared" si="14"/>
        <v>3.5999999999999997E-2</v>
      </c>
      <c r="F165" s="3">
        <f t="shared" si="15"/>
        <v>0.48917898314010544</v>
      </c>
      <c r="G165" s="1">
        <f t="shared" si="16"/>
        <v>7.7499999999999805</v>
      </c>
    </row>
    <row r="166" spans="1:7" x14ac:dyDescent="0.25">
      <c r="A166" s="1">
        <v>157</v>
      </c>
      <c r="B166" s="113">
        <f t="shared" si="17"/>
        <v>7.7999999999999803</v>
      </c>
      <c r="C166" s="3">
        <f t="shared" si="12"/>
        <v>3.4000000000000002E-2</v>
      </c>
      <c r="D166" s="3">
        <f t="shared" si="13"/>
        <v>0</v>
      </c>
      <c r="E166" s="113">
        <f t="shared" si="14"/>
        <v>3.4000000000000002E-2</v>
      </c>
      <c r="F166" s="3">
        <f t="shared" si="15"/>
        <v>0.48917898314010544</v>
      </c>
      <c r="G166" s="1">
        <f t="shared" si="16"/>
        <v>7.7999999999999803</v>
      </c>
    </row>
    <row r="167" spans="1:7" x14ac:dyDescent="0.25">
      <c r="A167" s="1">
        <v>158</v>
      </c>
      <c r="B167" s="113">
        <f t="shared" si="17"/>
        <v>7.8499999999999801</v>
      </c>
      <c r="C167" s="3">
        <f t="shared" si="12"/>
        <v>3.3000000000000002E-2</v>
      </c>
      <c r="D167" s="3">
        <f t="shared" si="13"/>
        <v>0</v>
      </c>
      <c r="E167" s="113">
        <f t="shared" si="14"/>
        <v>3.3000000000000002E-2</v>
      </c>
      <c r="F167" s="3">
        <f t="shared" si="15"/>
        <v>0.48917898314010544</v>
      </c>
      <c r="G167" s="1">
        <f t="shared" si="16"/>
        <v>7.8499999999999801</v>
      </c>
    </row>
    <row r="168" spans="1:7" x14ac:dyDescent="0.25">
      <c r="A168" s="1">
        <v>159</v>
      </c>
      <c r="B168" s="113">
        <f t="shared" si="17"/>
        <v>7.8999999999999799</v>
      </c>
      <c r="C168" s="3">
        <f t="shared" si="12"/>
        <v>3.1E-2</v>
      </c>
      <c r="D168" s="3">
        <f t="shared" si="13"/>
        <v>0</v>
      </c>
      <c r="E168" s="113">
        <f t="shared" si="14"/>
        <v>3.1E-2</v>
      </c>
      <c r="F168" s="3">
        <f t="shared" si="15"/>
        <v>0.48917898314010544</v>
      </c>
      <c r="G168" s="1">
        <f t="shared" si="16"/>
        <v>7.8999999999999799</v>
      </c>
    </row>
    <row r="169" spans="1:7" x14ac:dyDescent="0.25">
      <c r="A169" s="1">
        <v>160</v>
      </c>
      <c r="B169" s="113">
        <f t="shared" si="17"/>
        <v>7.9499999999999797</v>
      </c>
      <c r="C169" s="3">
        <f t="shared" si="12"/>
        <v>0.03</v>
      </c>
      <c r="D169" s="3">
        <f t="shared" si="13"/>
        <v>0</v>
      </c>
      <c r="E169" s="113">
        <f t="shared" si="14"/>
        <v>0.03</v>
      </c>
      <c r="F169" s="3">
        <f t="shared" si="15"/>
        <v>0.48917898314010544</v>
      </c>
      <c r="G169" s="1">
        <f t="shared" si="16"/>
        <v>7.9499999999999797</v>
      </c>
    </row>
    <row r="170" spans="1:7" x14ac:dyDescent="0.25">
      <c r="A170" s="1">
        <v>161</v>
      </c>
      <c r="B170" s="113">
        <f t="shared" si="17"/>
        <v>7.9999999999999796</v>
      </c>
      <c r="C170" s="3">
        <f t="shared" si="12"/>
        <v>2.8000000000000001E-2</v>
      </c>
      <c r="D170" s="3">
        <f t="shared" si="13"/>
        <v>0</v>
      </c>
      <c r="E170" s="113">
        <f t="shared" si="14"/>
        <v>2.8000000000000001E-2</v>
      </c>
      <c r="F170" s="3">
        <f t="shared" si="15"/>
        <v>0.48917898314010544</v>
      </c>
      <c r="G170" s="1">
        <f t="shared" si="16"/>
        <v>7.9999999999999796</v>
      </c>
    </row>
    <row r="171" spans="1:7" x14ac:dyDescent="0.25">
      <c r="A171" s="1">
        <v>162</v>
      </c>
      <c r="B171" s="113">
        <f t="shared" si="17"/>
        <v>8.0499999999999794</v>
      </c>
      <c r="C171" s="3">
        <f t="shared" si="12"/>
        <v>2.7E-2</v>
      </c>
      <c r="D171" s="3">
        <f t="shared" si="13"/>
        <v>0</v>
      </c>
      <c r="E171" s="113">
        <f t="shared" si="14"/>
        <v>2.7E-2</v>
      </c>
      <c r="F171" s="3">
        <f t="shared" si="15"/>
        <v>0.48917898314010544</v>
      </c>
      <c r="G171" s="1">
        <f t="shared" si="16"/>
        <v>8.0499999999999794</v>
      </c>
    </row>
    <row r="172" spans="1:7" x14ac:dyDescent="0.25">
      <c r="A172" s="1">
        <v>163</v>
      </c>
      <c r="B172" s="113">
        <f t="shared" si="17"/>
        <v>8.0999999999999801</v>
      </c>
      <c r="C172" s="3">
        <f t="shared" si="12"/>
        <v>2.5000000000000001E-2</v>
      </c>
      <c r="D172" s="3">
        <f t="shared" si="13"/>
        <v>0</v>
      </c>
      <c r="E172" s="113">
        <f t="shared" si="14"/>
        <v>2.5000000000000001E-2</v>
      </c>
      <c r="F172" s="3">
        <f t="shared" si="15"/>
        <v>0.48917898314010544</v>
      </c>
      <c r="G172" s="1">
        <f t="shared" si="16"/>
        <v>8.0999999999999801</v>
      </c>
    </row>
    <row r="173" spans="1:7" x14ac:dyDescent="0.25">
      <c r="A173" s="1">
        <v>164</v>
      </c>
      <c r="B173" s="113">
        <f t="shared" si="17"/>
        <v>8.1499999999999808</v>
      </c>
      <c r="C173" s="3">
        <f t="shared" si="12"/>
        <v>2.4E-2</v>
      </c>
      <c r="D173" s="3">
        <f t="shared" si="13"/>
        <v>0</v>
      </c>
      <c r="E173" s="113">
        <f t="shared" si="14"/>
        <v>2.4E-2</v>
      </c>
      <c r="F173" s="3">
        <f t="shared" si="15"/>
        <v>0.48917898314010544</v>
      </c>
      <c r="G173" s="1">
        <f t="shared" si="16"/>
        <v>8.1499999999999808</v>
      </c>
    </row>
    <row r="174" spans="1:7" x14ac:dyDescent="0.25">
      <c r="A174" s="1">
        <v>165</v>
      </c>
      <c r="B174" s="113">
        <f t="shared" si="17"/>
        <v>8.1999999999999815</v>
      </c>
      <c r="C174" s="3">
        <f t="shared" si="12"/>
        <v>2.3E-2</v>
      </c>
      <c r="D174" s="3">
        <f t="shared" si="13"/>
        <v>0</v>
      </c>
      <c r="E174" s="113">
        <f t="shared" si="14"/>
        <v>2.3E-2</v>
      </c>
      <c r="F174" s="3">
        <f t="shared" si="15"/>
        <v>0.48917898314010544</v>
      </c>
      <c r="G174" s="1">
        <f t="shared" si="16"/>
        <v>8.1999999999999815</v>
      </c>
    </row>
    <row r="175" spans="1:7" x14ac:dyDescent="0.25">
      <c r="A175" s="1">
        <v>166</v>
      </c>
      <c r="B175" s="113">
        <f t="shared" si="17"/>
        <v>8.2499999999999822</v>
      </c>
      <c r="C175" s="3">
        <f t="shared" si="12"/>
        <v>2.1999999999999999E-2</v>
      </c>
      <c r="D175" s="3">
        <f t="shared" si="13"/>
        <v>0</v>
      </c>
      <c r="E175" s="113">
        <f t="shared" si="14"/>
        <v>2.1999999999999999E-2</v>
      </c>
      <c r="F175" s="3">
        <f t="shared" si="15"/>
        <v>0.48917898314010544</v>
      </c>
      <c r="G175" s="1">
        <f t="shared" si="16"/>
        <v>8.2499999999999822</v>
      </c>
    </row>
    <row r="176" spans="1:7" x14ac:dyDescent="0.25">
      <c r="A176" s="1">
        <v>167</v>
      </c>
      <c r="B176" s="113">
        <f t="shared" si="17"/>
        <v>8.2999999999999829</v>
      </c>
      <c r="C176" s="3">
        <f t="shared" si="12"/>
        <v>2.1000000000000001E-2</v>
      </c>
      <c r="D176" s="3">
        <f t="shared" si="13"/>
        <v>0</v>
      </c>
      <c r="E176" s="113">
        <f t="shared" si="14"/>
        <v>2.1000000000000001E-2</v>
      </c>
      <c r="F176" s="3">
        <f t="shared" si="15"/>
        <v>0.48917898314010544</v>
      </c>
      <c r="G176" s="1">
        <f t="shared" si="16"/>
        <v>8.2999999999999829</v>
      </c>
    </row>
    <row r="177" spans="1:7" x14ac:dyDescent="0.25">
      <c r="A177" s="1">
        <v>168</v>
      </c>
      <c r="B177" s="113">
        <f t="shared" si="17"/>
        <v>8.3499999999999837</v>
      </c>
      <c r="C177" s="3">
        <f t="shared" si="12"/>
        <v>0.02</v>
      </c>
      <c r="D177" s="3">
        <f t="shared" si="13"/>
        <v>0</v>
      </c>
      <c r="E177" s="113">
        <f t="shared" si="14"/>
        <v>0.02</v>
      </c>
      <c r="F177" s="3">
        <f t="shared" si="15"/>
        <v>0.48917898314010544</v>
      </c>
      <c r="G177" s="1">
        <f t="shared" si="16"/>
        <v>8.3499999999999837</v>
      </c>
    </row>
    <row r="178" spans="1:7" x14ac:dyDescent="0.25">
      <c r="A178" s="1">
        <v>169</v>
      </c>
      <c r="B178" s="113">
        <f t="shared" si="17"/>
        <v>8.3999999999999844</v>
      </c>
      <c r="C178" s="3">
        <f t="shared" si="12"/>
        <v>1.9E-2</v>
      </c>
      <c r="D178" s="3">
        <f t="shared" si="13"/>
        <v>0</v>
      </c>
      <c r="E178" s="113">
        <f t="shared" si="14"/>
        <v>1.9E-2</v>
      </c>
      <c r="F178" s="3">
        <f t="shared" si="15"/>
        <v>0.48917898314010544</v>
      </c>
      <c r="G178" s="1">
        <f t="shared" si="16"/>
        <v>8.3999999999999844</v>
      </c>
    </row>
    <row r="179" spans="1:7" x14ac:dyDescent="0.25">
      <c r="A179" s="1">
        <v>170</v>
      </c>
      <c r="B179" s="113">
        <f t="shared" si="17"/>
        <v>8.4499999999999851</v>
      </c>
      <c r="C179" s="3">
        <f t="shared" si="12"/>
        <v>1.7999999999999999E-2</v>
      </c>
      <c r="D179" s="3">
        <f t="shared" si="13"/>
        <v>0</v>
      </c>
      <c r="E179" s="113">
        <f t="shared" si="14"/>
        <v>1.7999999999999999E-2</v>
      </c>
      <c r="F179" s="3">
        <f t="shared" si="15"/>
        <v>0.48917898314010544</v>
      </c>
      <c r="G179" s="1">
        <f t="shared" si="16"/>
        <v>8.4499999999999851</v>
      </c>
    </row>
    <row r="180" spans="1:7" x14ac:dyDescent="0.25">
      <c r="A180" s="1">
        <v>171</v>
      </c>
      <c r="B180" s="113">
        <f t="shared" si="17"/>
        <v>8.4999999999999858</v>
      </c>
      <c r="C180" s="3">
        <f t="shared" si="12"/>
        <v>1.7000000000000001E-2</v>
      </c>
      <c r="D180" s="3">
        <f t="shared" si="13"/>
        <v>0</v>
      </c>
      <c r="E180" s="113">
        <f t="shared" si="14"/>
        <v>1.7000000000000001E-2</v>
      </c>
      <c r="F180" s="3">
        <f t="shared" si="15"/>
        <v>0.48917898314010544</v>
      </c>
      <c r="G180" s="1">
        <f t="shared" si="16"/>
        <v>8.4999999999999858</v>
      </c>
    </row>
    <row r="181" spans="1:7" x14ac:dyDescent="0.25">
      <c r="A181" s="1">
        <v>172</v>
      </c>
      <c r="B181" s="113">
        <f t="shared" si="17"/>
        <v>8.5499999999999865</v>
      </c>
      <c r="C181" s="3">
        <f t="shared" si="12"/>
        <v>1.6E-2</v>
      </c>
      <c r="D181" s="3">
        <f t="shared" si="13"/>
        <v>0</v>
      </c>
      <c r="E181" s="113">
        <f t="shared" si="14"/>
        <v>1.6E-2</v>
      </c>
      <c r="F181" s="3">
        <f t="shared" si="15"/>
        <v>0.48917898314010544</v>
      </c>
      <c r="G181" s="1">
        <f t="shared" si="16"/>
        <v>8.5499999999999865</v>
      </c>
    </row>
    <row r="182" spans="1:7" x14ac:dyDescent="0.25">
      <c r="A182" s="1">
        <v>173</v>
      </c>
      <c r="B182" s="113">
        <f t="shared" si="17"/>
        <v>8.5999999999999872</v>
      </c>
      <c r="C182" s="3">
        <f t="shared" si="12"/>
        <v>1.4999999999999999E-2</v>
      </c>
      <c r="D182" s="3">
        <f t="shared" si="13"/>
        <v>0</v>
      </c>
      <c r="E182" s="113">
        <f t="shared" si="14"/>
        <v>1.4999999999999999E-2</v>
      </c>
      <c r="F182" s="3">
        <f t="shared" si="15"/>
        <v>0.48917898314010544</v>
      </c>
      <c r="G182" s="1">
        <f t="shared" si="16"/>
        <v>8.5999999999999872</v>
      </c>
    </row>
    <row r="183" spans="1:7" x14ac:dyDescent="0.25">
      <c r="A183" s="1">
        <v>174</v>
      </c>
      <c r="B183" s="113">
        <f t="shared" si="17"/>
        <v>8.6499999999999879</v>
      </c>
      <c r="C183" s="3">
        <f t="shared" si="12"/>
        <v>1.4999999999999999E-2</v>
      </c>
      <c r="D183" s="3">
        <f t="shared" si="13"/>
        <v>0</v>
      </c>
      <c r="E183" s="113">
        <f t="shared" si="14"/>
        <v>1.4999999999999999E-2</v>
      </c>
      <c r="F183" s="3">
        <f t="shared" si="15"/>
        <v>0.48917898314010544</v>
      </c>
      <c r="G183" s="1">
        <f t="shared" si="16"/>
        <v>8.6499999999999879</v>
      </c>
    </row>
    <row r="184" spans="1:7" x14ac:dyDescent="0.25">
      <c r="A184" s="1">
        <v>175</v>
      </c>
      <c r="B184" s="113">
        <f t="shared" si="17"/>
        <v>8.6999999999999886</v>
      </c>
      <c r="C184" s="3">
        <f t="shared" si="12"/>
        <v>1.4E-2</v>
      </c>
      <c r="D184" s="3">
        <f t="shared" si="13"/>
        <v>0</v>
      </c>
      <c r="E184" s="113">
        <f t="shared" si="14"/>
        <v>1.4E-2</v>
      </c>
      <c r="F184" s="3">
        <f t="shared" si="15"/>
        <v>0.48917898314010544</v>
      </c>
      <c r="G184" s="1">
        <f t="shared" si="16"/>
        <v>8.6999999999999886</v>
      </c>
    </row>
    <row r="185" spans="1:7" x14ac:dyDescent="0.25">
      <c r="A185" s="1">
        <v>176</v>
      </c>
      <c r="B185" s="113">
        <f t="shared" si="17"/>
        <v>8.7499999999999893</v>
      </c>
      <c r="C185" s="3">
        <f t="shared" si="12"/>
        <v>1.2999999999999999E-2</v>
      </c>
      <c r="D185" s="3">
        <f t="shared" si="13"/>
        <v>0</v>
      </c>
      <c r="E185" s="113">
        <f t="shared" si="14"/>
        <v>1.2999999999999999E-2</v>
      </c>
      <c r="F185" s="3">
        <f t="shared" si="15"/>
        <v>0.48917898314010544</v>
      </c>
      <c r="G185" s="1">
        <f t="shared" si="16"/>
        <v>8.7499999999999893</v>
      </c>
    </row>
    <row r="186" spans="1:7" x14ac:dyDescent="0.25">
      <c r="A186" s="1">
        <v>177</v>
      </c>
      <c r="B186" s="113">
        <f t="shared" si="17"/>
        <v>8.7999999999999901</v>
      </c>
      <c r="C186" s="3">
        <f t="shared" si="12"/>
        <v>1.2999999999999999E-2</v>
      </c>
      <c r="D186" s="3">
        <f t="shared" si="13"/>
        <v>0</v>
      </c>
      <c r="E186" s="113">
        <f t="shared" si="14"/>
        <v>1.2999999999999999E-2</v>
      </c>
      <c r="F186" s="3">
        <f t="shared" si="15"/>
        <v>0.48917898314010544</v>
      </c>
      <c r="G186" s="1">
        <f t="shared" si="16"/>
        <v>8.7999999999999901</v>
      </c>
    </row>
    <row r="187" spans="1:7" x14ac:dyDescent="0.25">
      <c r="A187" s="1">
        <v>178</v>
      </c>
      <c r="B187" s="113">
        <f t="shared" si="17"/>
        <v>8.8499999999999908</v>
      </c>
      <c r="C187" s="3">
        <f t="shared" si="12"/>
        <v>1.2E-2</v>
      </c>
      <c r="D187" s="3">
        <f t="shared" si="13"/>
        <v>0</v>
      </c>
      <c r="E187" s="113">
        <f t="shared" si="14"/>
        <v>1.2E-2</v>
      </c>
      <c r="F187" s="3">
        <f t="shared" si="15"/>
        <v>0.48917898314010544</v>
      </c>
      <c r="G187" s="1">
        <f t="shared" si="16"/>
        <v>8.8499999999999908</v>
      </c>
    </row>
    <row r="188" spans="1:7" x14ac:dyDescent="0.25">
      <c r="A188" s="1">
        <v>179</v>
      </c>
      <c r="B188" s="113">
        <f t="shared" si="17"/>
        <v>8.8999999999999915</v>
      </c>
      <c r="C188" s="3">
        <f t="shared" si="12"/>
        <v>1.0999999999999999E-2</v>
      </c>
      <c r="D188" s="3">
        <f t="shared" si="13"/>
        <v>0</v>
      </c>
      <c r="E188" s="113">
        <f t="shared" si="14"/>
        <v>1.0999999999999999E-2</v>
      </c>
      <c r="F188" s="3">
        <f t="shared" si="15"/>
        <v>0.48917898314010544</v>
      </c>
      <c r="G188" s="1">
        <f t="shared" si="16"/>
        <v>8.8999999999999915</v>
      </c>
    </row>
    <row r="189" spans="1:7" x14ac:dyDescent="0.25">
      <c r="A189" s="1">
        <v>180</v>
      </c>
      <c r="B189" s="113">
        <f t="shared" si="17"/>
        <v>8.9499999999999922</v>
      </c>
      <c r="C189" s="3">
        <f t="shared" si="12"/>
        <v>1.0999999999999999E-2</v>
      </c>
      <c r="D189" s="3">
        <f t="shared" si="13"/>
        <v>0</v>
      </c>
      <c r="E189" s="113">
        <f t="shared" si="14"/>
        <v>1.0999999999999999E-2</v>
      </c>
      <c r="F189" s="3">
        <f t="shared" si="15"/>
        <v>0.48917898314010544</v>
      </c>
      <c r="G189" s="1">
        <f t="shared" si="16"/>
        <v>8.9499999999999922</v>
      </c>
    </row>
    <row r="190" spans="1:7" x14ac:dyDescent="0.25">
      <c r="A190" s="1">
        <v>181</v>
      </c>
      <c r="B190" s="113">
        <f t="shared" si="17"/>
        <v>8.9999999999999929</v>
      </c>
      <c r="C190" s="3">
        <f t="shared" si="12"/>
        <v>0.01</v>
      </c>
      <c r="D190" s="3">
        <f t="shared" si="13"/>
        <v>0</v>
      </c>
      <c r="E190" s="113">
        <f t="shared" si="14"/>
        <v>0.01</v>
      </c>
      <c r="F190" s="3">
        <f t="shared" si="15"/>
        <v>0.48917898314010544</v>
      </c>
      <c r="G190" s="1">
        <f t="shared" si="16"/>
        <v>8.9999999999999929</v>
      </c>
    </row>
    <row r="191" spans="1:7" x14ac:dyDescent="0.25">
      <c r="A191" s="1">
        <v>182</v>
      </c>
      <c r="B191" s="113">
        <f t="shared" si="17"/>
        <v>9.0499999999999936</v>
      </c>
      <c r="C191" s="3">
        <f t="shared" si="12"/>
        <v>0.01</v>
      </c>
      <c r="D191" s="3">
        <f t="shared" si="13"/>
        <v>0</v>
      </c>
      <c r="E191" s="113">
        <f t="shared" si="14"/>
        <v>0.01</v>
      </c>
      <c r="F191" s="3">
        <f t="shared" si="15"/>
        <v>0.48917898314010544</v>
      </c>
      <c r="G191" s="1">
        <f t="shared" si="16"/>
        <v>9.0499999999999936</v>
      </c>
    </row>
    <row r="192" spans="1:7" x14ac:dyDescent="0.25">
      <c r="A192" s="1">
        <v>183</v>
      </c>
      <c r="B192" s="113">
        <f t="shared" si="17"/>
        <v>9.0999999999999943</v>
      </c>
      <c r="C192" s="3">
        <f t="shared" si="12"/>
        <v>8.9999999999999993E-3</v>
      </c>
      <c r="D192" s="3">
        <f t="shared" si="13"/>
        <v>0</v>
      </c>
      <c r="E192" s="113">
        <f t="shared" si="14"/>
        <v>8.9999999999999993E-3</v>
      </c>
      <c r="F192" s="3">
        <f t="shared" si="15"/>
        <v>0.48917898314010544</v>
      </c>
      <c r="G192" s="1">
        <f t="shared" si="16"/>
        <v>9.0999999999999943</v>
      </c>
    </row>
    <row r="193" spans="1:7" x14ac:dyDescent="0.25">
      <c r="A193" s="1">
        <v>184</v>
      </c>
      <c r="B193" s="113">
        <f t="shared" si="17"/>
        <v>9.149999999999995</v>
      </c>
      <c r="C193" s="3">
        <f t="shared" si="12"/>
        <v>8.9999999999999993E-3</v>
      </c>
      <c r="D193" s="3">
        <f t="shared" si="13"/>
        <v>0</v>
      </c>
      <c r="E193" s="113">
        <f t="shared" si="14"/>
        <v>8.9999999999999993E-3</v>
      </c>
      <c r="F193" s="3">
        <f t="shared" si="15"/>
        <v>0.48917898314010544</v>
      </c>
      <c r="G193" s="1">
        <f t="shared" si="16"/>
        <v>9.149999999999995</v>
      </c>
    </row>
    <row r="194" spans="1:7" x14ac:dyDescent="0.25">
      <c r="A194" s="1">
        <v>185</v>
      </c>
      <c r="B194" s="113">
        <f t="shared" si="17"/>
        <v>9.1999999999999957</v>
      </c>
      <c r="C194" s="3">
        <f t="shared" si="12"/>
        <v>8.0000000000000002E-3</v>
      </c>
      <c r="D194" s="3">
        <f t="shared" si="13"/>
        <v>0</v>
      </c>
      <c r="E194" s="113">
        <f t="shared" si="14"/>
        <v>8.0000000000000002E-3</v>
      </c>
      <c r="F194" s="3">
        <f t="shared" si="15"/>
        <v>0.48917898314010544</v>
      </c>
      <c r="G194" s="1">
        <f t="shared" si="16"/>
        <v>9.1999999999999957</v>
      </c>
    </row>
    <row r="195" spans="1:7" x14ac:dyDescent="0.25">
      <c r="A195" s="1">
        <v>186</v>
      </c>
      <c r="B195" s="113">
        <f t="shared" si="17"/>
        <v>9.2499999999999964</v>
      </c>
      <c r="C195" s="3">
        <f t="shared" si="12"/>
        <v>8.0000000000000002E-3</v>
      </c>
      <c r="D195" s="3">
        <f t="shared" si="13"/>
        <v>0</v>
      </c>
      <c r="E195" s="113">
        <f t="shared" si="14"/>
        <v>8.0000000000000002E-3</v>
      </c>
      <c r="F195" s="3">
        <f t="shared" si="15"/>
        <v>0.48917898314010544</v>
      </c>
      <c r="G195" s="1">
        <f t="shared" si="16"/>
        <v>9.2499999999999964</v>
      </c>
    </row>
    <row r="196" spans="1:7" x14ac:dyDescent="0.25">
      <c r="A196" s="1">
        <v>187</v>
      </c>
      <c r="B196" s="113">
        <f t="shared" si="17"/>
        <v>9.2999999999999972</v>
      </c>
      <c r="C196" s="3">
        <f t="shared" si="12"/>
        <v>8.0000000000000002E-3</v>
      </c>
      <c r="D196" s="3">
        <f t="shared" si="13"/>
        <v>0</v>
      </c>
      <c r="E196" s="113">
        <f t="shared" si="14"/>
        <v>8.0000000000000002E-3</v>
      </c>
      <c r="F196" s="3">
        <f t="shared" si="15"/>
        <v>0.48917898314010544</v>
      </c>
      <c r="G196" s="1">
        <f t="shared" si="16"/>
        <v>9.2999999999999972</v>
      </c>
    </row>
    <row r="197" spans="1:7" x14ac:dyDescent="0.25">
      <c r="A197" s="1">
        <v>188</v>
      </c>
      <c r="B197" s="113">
        <f t="shared" si="17"/>
        <v>9.3499999999999979</v>
      </c>
      <c r="C197" s="3">
        <f t="shared" si="12"/>
        <v>7.0000000000000001E-3</v>
      </c>
      <c r="D197" s="3">
        <f t="shared" si="13"/>
        <v>0</v>
      </c>
      <c r="E197" s="113">
        <f t="shared" si="14"/>
        <v>7.0000000000000001E-3</v>
      </c>
      <c r="F197" s="3">
        <f t="shared" si="15"/>
        <v>0.48917898314010544</v>
      </c>
      <c r="G197" s="1">
        <f t="shared" si="16"/>
        <v>9.3499999999999979</v>
      </c>
    </row>
    <row r="198" spans="1:7" x14ac:dyDescent="0.25">
      <c r="A198" s="1">
        <v>189</v>
      </c>
      <c r="B198" s="113">
        <f t="shared" si="17"/>
        <v>9.3999999999999986</v>
      </c>
      <c r="C198" s="3">
        <f t="shared" si="12"/>
        <v>7.0000000000000001E-3</v>
      </c>
      <c r="D198" s="3">
        <f t="shared" si="13"/>
        <v>0</v>
      </c>
      <c r="E198" s="113">
        <f t="shared" si="14"/>
        <v>7.0000000000000001E-3</v>
      </c>
      <c r="F198" s="3">
        <f t="shared" si="15"/>
        <v>0.48917898314010544</v>
      </c>
      <c r="G198" s="1">
        <f t="shared" si="16"/>
        <v>9.3999999999999986</v>
      </c>
    </row>
    <row r="199" spans="1:7" x14ac:dyDescent="0.25">
      <c r="A199" s="1">
        <v>190</v>
      </c>
      <c r="B199" s="113">
        <f t="shared" si="17"/>
        <v>9.4499999999999993</v>
      </c>
      <c r="C199" s="3">
        <f t="shared" si="12"/>
        <v>7.0000000000000001E-3</v>
      </c>
      <c r="D199" s="3">
        <f t="shared" si="13"/>
        <v>0</v>
      </c>
      <c r="E199" s="113">
        <f t="shared" si="14"/>
        <v>7.0000000000000001E-3</v>
      </c>
      <c r="F199" s="3">
        <f t="shared" si="15"/>
        <v>0.48917898314010544</v>
      </c>
      <c r="G199" s="1">
        <f t="shared" si="16"/>
        <v>9.4499999999999993</v>
      </c>
    </row>
    <row r="200" spans="1:7" x14ac:dyDescent="0.25">
      <c r="A200" s="1">
        <v>191</v>
      </c>
      <c r="B200" s="113">
        <f t="shared" si="17"/>
        <v>9.5</v>
      </c>
      <c r="C200" s="3">
        <f t="shared" si="12"/>
        <v>6.0000000000000001E-3</v>
      </c>
      <c r="D200" s="3">
        <f t="shared" si="13"/>
        <v>0</v>
      </c>
      <c r="E200" s="113">
        <f t="shared" si="14"/>
        <v>6.0000000000000001E-3</v>
      </c>
      <c r="F200" s="3">
        <f t="shared" si="15"/>
        <v>0.48917898314010544</v>
      </c>
      <c r="G200" s="1">
        <f t="shared" si="16"/>
        <v>9.5</v>
      </c>
    </row>
    <row r="201" spans="1:7" x14ac:dyDescent="0.25">
      <c r="A201" s="1">
        <v>192</v>
      </c>
      <c r="B201" s="113">
        <f t="shared" si="17"/>
        <v>9.5500000000000007</v>
      </c>
      <c r="C201" s="3">
        <f t="shared" si="12"/>
        <v>6.0000000000000001E-3</v>
      </c>
      <c r="D201" s="3">
        <f t="shared" si="13"/>
        <v>0</v>
      </c>
      <c r="E201" s="113">
        <f t="shared" si="14"/>
        <v>6.0000000000000001E-3</v>
      </c>
      <c r="F201" s="3">
        <f t="shared" si="15"/>
        <v>0.48917898314010544</v>
      </c>
      <c r="G201" s="1">
        <f t="shared" si="16"/>
        <v>9.5500000000000007</v>
      </c>
    </row>
    <row r="202" spans="1:7" x14ac:dyDescent="0.25">
      <c r="A202" s="1">
        <v>193</v>
      </c>
      <c r="B202" s="113">
        <f t="shared" si="17"/>
        <v>9.6000000000000014</v>
      </c>
      <c r="C202" s="3">
        <f t="shared" ref="C202:C265" si="18">ROUND($E$5*EXP($M$3*B202),$E$8)</f>
        <v>6.0000000000000001E-3</v>
      </c>
      <c r="D202" s="3">
        <f t="shared" ref="D202:D265" si="19">ROUND($F$5*EXP($N$3*B202),$E$8)</f>
        <v>0</v>
      </c>
      <c r="E202" s="113">
        <f t="shared" ref="E202:E265" si="20">C202+D202</f>
        <v>6.0000000000000001E-3</v>
      </c>
      <c r="F202" s="3">
        <f t="shared" ref="F202:F265" si="21">IF(E202&gt;$L$5,0,$L$5)</f>
        <v>0.48917898314010544</v>
      </c>
      <c r="G202" s="1">
        <f t="shared" si="16"/>
        <v>9.6000000000000014</v>
      </c>
    </row>
    <row r="203" spans="1:7" x14ac:dyDescent="0.25">
      <c r="A203" s="1">
        <v>194</v>
      </c>
      <c r="B203" s="113">
        <f t="shared" si="17"/>
        <v>9.6500000000000021</v>
      </c>
      <c r="C203" s="3">
        <f t="shared" si="18"/>
        <v>5.0000000000000001E-3</v>
      </c>
      <c r="D203" s="3">
        <f t="shared" si="19"/>
        <v>0</v>
      </c>
      <c r="E203" s="113">
        <f t="shared" si="20"/>
        <v>5.0000000000000001E-3</v>
      </c>
      <c r="F203" s="3">
        <f t="shared" si="21"/>
        <v>0.48917898314010544</v>
      </c>
      <c r="G203" s="1">
        <f t="shared" ref="G203:G266" si="22">IF(F203=$L$5,B203,"bucando_ts")</f>
        <v>9.6500000000000021</v>
      </c>
    </row>
    <row r="204" spans="1:7" x14ac:dyDescent="0.25">
      <c r="A204" s="1">
        <v>195</v>
      </c>
      <c r="B204" s="113">
        <f t="shared" ref="B204:B267" si="23">B203+$B$8</f>
        <v>9.7000000000000028</v>
      </c>
      <c r="C204" s="3">
        <f t="shared" si="18"/>
        <v>5.0000000000000001E-3</v>
      </c>
      <c r="D204" s="3">
        <f t="shared" si="19"/>
        <v>0</v>
      </c>
      <c r="E204" s="113">
        <f t="shared" si="20"/>
        <v>5.0000000000000001E-3</v>
      </c>
      <c r="F204" s="3">
        <f t="shared" si="21"/>
        <v>0.48917898314010544</v>
      </c>
      <c r="G204" s="1">
        <f t="shared" si="22"/>
        <v>9.7000000000000028</v>
      </c>
    </row>
    <row r="205" spans="1:7" x14ac:dyDescent="0.25">
      <c r="A205" s="1">
        <v>196</v>
      </c>
      <c r="B205" s="113">
        <f t="shared" si="23"/>
        <v>9.7500000000000036</v>
      </c>
      <c r="C205" s="3">
        <f t="shared" si="18"/>
        <v>5.0000000000000001E-3</v>
      </c>
      <c r="D205" s="3">
        <f t="shared" si="19"/>
        <v>0</v>
      </c>
      <c r="E205" s="113">
        <f t="shared" si="20"/>
        <v>5.0000000000000001E-3</v>
      </c>
      <c r="F205" s="3">
        <f t="shared" si="21"/>
        <v>0.48917898314010544</v>
      </c>
      <c r="G205" s="1">
        <f t="shared" si="22"/>
        <v>9.7500000000000036</v>
      </c>
    </row>
    <row r="206" spans="1:7" x14ac:dyDescent="0.25">
      <c r="A206" s="1">
        <v>197</v>
      </c>
      <c r="B206" s="113">
        <f t="shared" si="23"/>
        <v>9.8000000000000043</v>
      </c>
      <c r="C206" s="3">
        <f t="shared" si="18"/>
        <v>5.0000000000000001E-3</v>
      </c>
      <c r="D206" s="3">
        <f t="shared" si="19"/>
        <v>0</v>
      </c>
      <c r="E206" s="113">
        <f t="shared" si="20"/>
        <v>5.0000000000000001E-3</v>
      </c>
      <c r="F206" s="3">
        <f t="shared" si="21"/>
        <v>0.48917898314010544</v>
      </c>
      <c r="G206" s="1">
        <f t="shared" si="22"/>
        <v>9.8000000000000043</v>
      </c>
    </row>
    <row r="207" spans="1:7" x14ac:dyDescent="0.25">
      <c r="A207" s="1">
        <v>198</v>
      </c>
      <c r="B207" s="113">
        <f t="shared" si="23"/>
        <v>9.850000000000005</v>
      </c>
      <c r="C207" s="3">
        <f t="shared" si="18"/>
        <v>4.0000000000000001E-3</v>
      </c>
      <c r="D207" s="3">
        <f t="shared" si="19"/>
        <v>0</v>
      </c>
      <c r="E207" s="113">
        <f t="shared" si="20"/>
        <v>4.0000000000000001E-3</v>
      </c>
      <c r="F207" s="3">
        <f t="shared" si="21"/>
        <v>0.48917898314010544</v>
      </c>
      <c r="G207" s="1">
        <f t="shared" si="22"/>
        <v>9.850000000000005</v>
      </c>
    </row>
    <row r="208" spans="1:7" x14ac:dyDescent="0.25">
      <c r="A208" s="1">
        <v>199</v>
      </c>
      <c r="B208" s="113">
        <f t="shared" si="23"/>
        <v>9.9000000000000057</v>
      </c>
      <c r="C208" s="3">
        <f t="shared" si="18"/>
        <v>4.0000000000000001E-3</v>
      </c>
      <c r="D208" s="3">
        <f t="shared" si="19"/>
        <v>0</v>
      </c>
      <c r="E208" s="113">
        <f t="shared" si="20"/>
        <v>4.0000000000000001E-3</v>
      </c>
      <c r="F208" s="3">
        <f t="shared" si="21"/>
        <v>0.48917898314010544</v>
      </c>
      <c r="G208" s="1">
        <f t="shared" si="22"/>
        <v>9.9000000000000057</v>
      </c>
    </row>
    <row r="209" spans="1:7" x14ac:dyDescent="0.25">
      <c r="A209" s="1">
        <v>200</v>
      </c>
      <c r="B209" s="113">
        <f t="shared" si="23"/>
        <v>9.9500000000000064</v>
      </c>
      <c r="C209" s="3">
        <f t="shared" si="18"/>
        <v>4.0000000000000001E-3</v>
      </c>
      <c r="D209" s="3">
        <f t="shared" si="19"/>
        <v>0</v>
      </c>
      <c r="E209" s="113">
        <f t="shared" si="20"/>
        <v>4.0000000000000001E-3</v>
      </c>
      <c r="F209" s="3">
        <f t="shared" si="21"/>
        <v>0.48917898314010544</v>
      </c>
      <c r="G209" s="1">
        <f t="shared" si="22"/>
        <v>9.9500000000000064</v>
      </c>
    </row>
    <row r="210" spans="1:7" x14ac:dyDescent="0.25">
      <c r="A210" s="1">
        <v>201</v>
      </c>
      <c r="B210" s="113">
        <f t="shared" si="23"/>
        <v>10.000000000000007</v>
      </c>
      <c r="C210" s="3">
        <f t="shared" si="18"/>
        <v>4.0000000000000001E-3</v>
      </c>
      <c r="D210" s="3">
        <f t="shared" si="19"/>
        <v>0</v>
      </c>
      <c r="E210" s="113">
        <f t="shared" si="20"/>
        <v>4.0000000000000001E-3</v>
      </c>
      <c r="F210" s="3">
        <f t="shared" si="21"/>
        <v>0.48917898314010544</v>
      </c>
      <c r="G210" s="1">
        <f t="shared" si="22"/>
        <v>10.000000000000007</v>
      </c>
    </row>
    <row r="211" spans="1:7" x14ac:dyDescent="0.25">
      <c r="A211" s="1">
        <v>202</v>
      </c>
      <c r="B211" s="113">
        <f t="shared" si="23"/>
        <v>10.050000000000008</v>
      </c>
      <c r="C211" s="3">
        <f t="shared" si="18"/>
        <v>4.0000000000000001E-3</v>
      </c>
      <c r="D211" s="3">
        <f t="shared" si="19"/>
        <v>0</v>
      </c>
      <c r="E211" s="113">
        <f t="shared" si="20"/>
        <v>4.0000000000000001E-3</v>
      </c>
      <c r="F211" s="3">
        <f t="shared" si="21"/>
        <v>0.48917898314010544</v>
      </c>
      <c r="G211" s="1">
        <f t="shared" si="22"/>
        <v>10.050000000000008</v>
      </c>
    </row>
    <row r="212" spans="1:7" x14ac:dyDescent="0.25">
      <c r="A212" s="1">
        <v>203</v>
      </c>
      <c r="B212" s="113">
        <f t="shared" si="23"/>
        <v>10.100000000000009</v>
      </c>
      <c r="C212" s="3">
        <f t="shared" si="18"/>
        <v>3.0000000000000001E-3</v>
      </c>
      <c r="D212" s="3">
        <f t="shared" si="19"/>
        <v>0</v>
      </c>
      <c r="E212" s="113">
        <f t="shared" si="20"/>
        <v>3.0000000000000001E-3</v>
      </c>
      <c r="F212" s="3">
        <f t="shared" si="21"/>
        <v>0.48917898314010544</v>
      </c>
      <c r="G212" s="1">
        <f t="shared" si="22"/>
        <v>10.100000000000009</v>
      </c>
    </row>
    <row r="213" spans="1:7" x14ac:dyDescent="0.25">
      <c r="A213" s="1">
        <v>204</v>
      </c>
      <c r="B213" s="113">
        <f t="shared" si="23"/>
        <v>10.150000000000009</v>
      </c>
      <c r="C213" s="3">
        <f t="shared" si="18"/>
        <v>3.0000000000000001E-3</v>
      </c>
      <c r="D213" s="3">
        <f t="shared" si="19"/>
        <v>0</v>
      </c>
      <c r="E213" s="113">
        <f t="shared" si="20"/>
        <v>3.0000000000000001E-3</v>
      </c>
      <c r="F213" s="3">
        <f t="shared" si="21"/>
        <v>0.48917898314010544</v>
      </c>
      <c r="G213" s="1">
        <f t="shared" si="22"/>
        <v>10.150000000000009</v>
      </c>
    </row>
    <row r="214" spans="1:7" x14ac:dyDescent="0.25">
      <c r="A214" s="1">
        <v>205</v>
      </c>
      <c r="B214" s="113">
        <f t="shared" si="23"/>
        <v>10.20000000000001</v>
      </c>
      <c r="C214" s="3">
        <f t="shared" si="18"/>
        <v>3.0000000000000001E-3</v>
      </c>
      <c r="D214" s="3">
        <f t="shared" si="19"/>
        <v>0</v>
      </c>
      <c r="E214" s="113">
        <f t="shared" si="20"/>
        <v>3.0000000000000001E-3</v>
      </c>
      <c r="F214" s="3">
        <f t="shared" si="21"/>
        <v>0.48917898314010544</v>
      </c>
      <c r="G214" s="1">
        <f t="shared" si="22"/>
        <v>10.20000000000001</v>
      </c>
    </row>
    <row r="215" spans="1:7" x14ac:dyDescent="0.25">
      <c r="A215" s="1">
        <v>206</v>
      </c>
      <c r="B215" s="113">
        <f t="shared" si="23"/>
        <v>10.250000000000011</v>
      </c>
      <c r="C215" s="3">
        <f t="shared" si="18"/>
        <v>3.0000000000000001E-3</v>
      </c>
      <c r="D215" s="3">
        <f t="shared" si="19"/>
        <v>0</v>
      </c>
      <c r="E215" s="113">
        <f t="shared" si="20"/>
        <v>3.0000000000000001E-3</v>
      </c>
      <c r="F215" s="3">
        <f t="shared" si="21"/>
        <v>0.48917898314010544</v>
      </c>
      <c r="G215" s="1">
        <f t="shared" si="22"/>
        <v>10.250000000000011</v>
      </c>
    </row>
    <row r="216" spans="1:7" x14ac:dyDescent="0.25">
      <c r="A216" s="1">
        <v>207</v>
      </c>
      <c r="B216" s="113">
        <f t="shared" si="23"/>
        <v>10.300000000000011</v>
      </c>
      <c r="C216" s="3">
        <f t="shared" si="18"/>
        <v>3.0000000000000001E-3</v>
      </c>
      <c r="D216" s="3">
        <f t="shared" si="19"/>
        <v>0</v>
      </c>
      <c r="E216" s="113">
        <f t="shared" si="20"/>
        <v>3.0000000000000001E-3</v>
      </c>
      <c r="F216" s="3">
        <f t="shared" si="21"/>
        <v>0.48917898314010544</v>
      </c>
      <c r="G216" s="1">
        <f t="shared" si="22"/>
        <v>10.300000000000011</v>
      </c>
    </row>
    <row r="217" spans="1:7" x14ac:dyDescent="0.25">
      <c r="A217" s="1">
        <v>208</v>
      </c>
      <c r="B217" s="113">
        <f t="shared" si="23"/>
        <v>10.350000000000012</v>
      </c>
      <c r="C217" s="3">
        <f t="shared" si="18"/>
        <v>3.0000000000000001E-3</v>
      </c>
      <c r="D217" s="3">
        <f t="shared" si="19"/>
        <v>0</v>
      </c>
      <c r="E217" s="113">
        <f t="shared" si="20"/>
        <v>3.0000000000000001E-3</v>
      </c>
      <c r="F217" s="3">
        <f t="shared" si="21"/>
        <v>0.48917898314010544</v>
      </c>
      <c r="G217" s="1">
        <f t="shared" si="22"/>
        <v>10.350000000000012</v>
      </c>
    </row>
    <row r="218" spans="1:7" x14ac:dyDescent="0.25">
      <c r="A218" s="1">
        <v>209</v>
      </c>
      <c r="B218" s="113">
        <f t="shared" si="23"/>
        <v>10.400000000000013</v>
      </c>
      <c r="C218" s="3">
        <f t="shared" si="18"/>
        <v>3.0000000000000001E-3</v>
      </c>
      <c r="D218" s="3">
        <f t="shared" si="19"/>
        <v>0</v>
      </c>
      <c r="E218" s="113">
        <f t="shared" si="20"/>
        <v>3.0000000000000001E-3</v>
      </c>
      <c r="F218" s="3">
        <f t="shared" si="21"/>
        <v>0.48917898314010544</v>
      </c>
      <c r="G218" s="1">
        <f t="shared" si="22"/>
        <v>10.400000000000013</v>
      </c>
    </row>
    <row r="219" spans="1:7" x14ac:dyDescent="0.25">
      <c r="A219" s="1">
        <v>210</v>
      </c>
      <c r="B219" s="113">
        <f t="shared" si="23"/>
        <v>10.450000000000014</v>
      </c>
      <c r="C219" s="3">
        <f t="shared" si="18"/>
        <v>2E-3</v>
      </c>
      <c r="D219" s="3">
        <f t="shared" si="19"/>
        <v>0</v>
      </c>
      <c r="E219" s="113">
        <f t="shared" si="20"/>
        <v>2E-3</v>
      </c>
      <c r="F219" s="3">
        <f t="shared" si="21"/>
        <v>0.48917898314010544</v>
      </c>
      <c r="G219" s="1">
        <f t="shared" si="22"/>
        <v>10.450000000000014</v>
      </c>
    </row>
    <row r="220" spans="1:7" x14ac:dyDescent="0.25">
      <c r="A220" s="1">
        <v>211</v>
      </c>
      <c r="B220" s="113">
        <f t="shared" si="23"/>
        <v>10.500000000000014</v>
      </c>
      <c r="C220" s="3">
        <f t="shared" si="18"/>
        <v>2E-3</v>
      </c>
      <c r="D220" s="3">
        <f t="shared" si="19"/>
        <v>0</v>
      </c>
      <c r="E220" s="113">
        <f t="shared" si="20"/>
        <v>2E-3</v>
      </c>
      <c r="F220" s="3">
        <f t="shared" si="21"/>
        <v>0.48917898314010544</v>
      </c>
      <c r="G220" s="1">
        <f t="shared" si="22"/>
        <v>10.500000000000014</v>
      </c>
    </row>
    <row r="221" spans="1:7" x14ac:dyDescent="0.25">
      <c r="A221" s="1">
        <v>212</v>
      </c>
      <c r="B221" s="113">
        <f t="shared" si="23"/>
        <v>10.550000000000015</v>
      </c>
      <c r="C221" s="3">
        <f t="shared" si="18"/>
        <v>2E-3</v>
      </c>
      <c r="D221" s="3">
        <f t="shared" si="19"/>
        <v>0</v>
      </c>
      <c r="E221" s="113">
        <f t="shared" si="20"/>
        <v>2E-3</v>
      </c>
      <c r="F221" s="3">
        <f t="shared" si="21"/>
        <v>0.48917898314010544</v>
      </c>
      <c r="G221" s="1">
        <f t="shared" si="22"/>
        <v>10.550000000000015</v>
      </c>
    </row>
    <row r="222" spans="1:7" x14ac:dyDescent="0.25">
      <c r="A222" s="1">
        <v>213</v>
      </c>
      <c r="B222" s="113">
        <f t="shared" si="23"/>
        <v>10.600000000000016</v>
      </c>
      <c r="C222" s="3">
        <f t="shared" si="18"/>
        <v>2E-3</v>
      </c>
      <c r="D222" s="3">
        <f t="shared" si="19"/>
        <v>0</v>
      </c>
      <c r="E222" s="113">
        <f t="shared" si="20"/>
        <v>2E-3</v>
      </c>
      <c r="F222" s="3">
        <f t="shared" si="21"/>
        <v>0.48917898314010544</v>
      </c>
      <c r="G222" s="1">
        <f t="shared" si="22"/>
        <v>10.600000000000016</v>
      </c>
    </row>
    <row r="223" spans="1:7" x14ac:dyDescent="0.25">
      <c r="A223" s="1">
        <v>214</v>
      </c>
      <c r="B223" s="113">
        <f t="shared" si="23"/>
        <v>10.650000000000016</v>
      </c>
      <c r="C223" s="3">
        <f t="shared" si="18"/>
        <v>2E-3</v>
      </c>
      <c r="D223" s="3">
        <f t="shared" si="19"/>
        <v>0</v>
      </c>
      <c r="E223" s="113">
        <f t="shared" si="20"/>
        <v>2E-3</v>
      </c>
      <c r="F223" s="3">
        <f t="shared" si="21"/>
        <v>0.48917898314010544</v>
      </c>
      <c r="G223" s="1">
        <f t="shared" si="22"/>
        <v>10.650000000000016</v>
      </c>
    </row>
    <row r="224" spans="1:7" x14ac:dyDescent="0.25">
      <c r="A224" s="1">
        <v>215</v>
      </c>
      <c r="B224" s="113">
        <f t="shared" si="23"/>
        <v>10.700000000000017</v>
      </c>
      <c r="C224" s="3">
        <f t="shared" si="18"/>
        <v>2E-3</v>
      </c>
      <c r="D224" s="3">
        <f t="shared" si="19"/>
        <v>0</v>
      </c>
      <c r="E224" s="113">
        <f t="shared" si="20"/>
        <v>2E-3</v>
      </c>
      <c r="F224" s="3">
        <f t="shared" si="21"/>
        <v>0.48917898314010544</v>
      </c>
      <c r="G224" s="1">
        <f t="shared" si="22"/>
        <v>10.700000000000017</v>
      </c>
    </row>
    <row r="225" spans="1:7" x14ac:dyDescent="0.25">
      <c r="A225" s="1">
        <v>216</v>
      </c>
      <c r="B225" s="113">
        <f t="shared" si="23"/>
        <v>10.750000000000018</v>
      </c>
      <c r="C225" s="3">
        <f t="shared" si="18"/>
        <v>2E-3</v>
      </c>
      <c r="D225" s="3">
        <f t="shared" si="19"/>
        <v>0</v>
      </c>
      <c r="E225" s="113">
        <f t="shared" si="20"/>
        <v>2E-3</v>
      </c>
      <c r="F225" s="3">
        <f t="shared" si="21"/>
        <v>0.48917898314010544</v>
      </c>
      <c r="G225" s="1">
        <f t="shared" si="22"/>
        <v>10.750000000000018</v>
      </c>
    </row>
    <row r="226" spans="1:7" x14ac:dyDescent="0.25">
      <c r="A226" s="1">
        <v>217</v>
      </c>
      <c r="B226" s="113">
        <f t="shared" si="23"/>
        <v>10.800000000000018</v>
      </c>
      <c r="C226" s="3">
        <f t="shared" si="18"/>
        <v>2E-3</v>
      </c>
      <c r="D226" s="3">
        <f t="shared" si="19"/>
        <v>0</v>
      </c>
      <c r="E226" s="113">
        <f t="shared" si="20"/>
        <v>2E-3</v>
      </c>
      <c r="F226" s="3">
        <f t="shared" si="21"/>
        <v>0.48917898314010544</v>
      </c>
      <c r="G226" s="1">
        <f t="shared" si="22"/>
        <v>10.800000000000018</v>
      </c>
    </row>
    <row r="227" spans="1:7" x14ac:dyDescent="0.25">
      <c r="A227" s="1">
        <v>218</v>
      </c>
      <c r="B227" s="113">
        <f t="shared" si="23"/>
        <v>10.850000000000019</v>
      </c>
      <c r="C227" s="3">
        <f t="shared" si="18"/>
        <v>2E-3</v>
      </c>
      <c r="D227" s="3">
        <f t="shared" si="19"/>
        <v>0</v>
      </c>
      <c r="E227" s="113">
        <f t="shared" si="20"/>
        <v>2E-3</v>
      </c>
      <c r="F227" s="3">
        <f t="shared" si="21"/>
        <v>0.48917898314010544</v>
      </c>
      <c r="G227" s="1">
        <f t="shared" si="22"/>
        <v>10.850000000000019</v>
      </c>
    </row>
    <row r="228" spans="1:7" x14ac:dyDescent="0.25">
      <c r="A228" s="1">
        <v>219</v>
      </c>
      <c r="B228" s="113">
        <f t="shared" si="23"/>
        <v>10.90000000000002</v>
      </c>
      <c r="C228" s="3">
        <f t="shared" si="18"/>
        <v>2E-3</v>
      </c>
      <c r="D228" s="3">
        <f t="shared" si="19"/>
        <v>0</v>
      </c>
      <c r="E228" s="113">
        <f t="shared" si="20"/>
        <v>2E-3</v>
      </c>
      <c r="F228" s="3">
        <f t="shared" si="21"/>
        <v>0.48917898314010544</v>
      </c>
      <c r="G228" s="1">
        <f t="shared" si="22"/>
        <v>10.90000000000002</v>
      </c>
    </row>
    <row r="229" spans="1:7" x14ac:dyDescent="0.25">
      <c r="A229" s="1">
        <v>220</v>
      </c>
      <c r="B229" s="113">
        <f t="shared" si="23"/>
        <v>10.950000000000021</v>
      </c>
      <c r="C229" s="3">
        <f t="shared" si="18"/>
        <v>1E-3</v>
      </c>
      <c r="D229" s="3">
        <f t="shared" si="19"/>
        <v>0</v>
      </c>
      <c r="E229" s="113">
        <f t="shared" si="20"/>
        <v>1E-3</v>
      </c>
      <c r="F229" s="3">
        <f t="shared" si="21"/>
        <v>0.48917898314010544</v>
      </c>
      <c r="G229" s="1">
        <f t="shared" si="22"/>
        <v>10.950000000000021</v>
      </c>
    </row>
    <row r="230" spans="1:7" x14ac:dyDescent="0.25">
      <c r="A230" s="1">
        <v>221</v>
      </c>
      <c r="B230" s="113">
        <f t="shared" si="23"/>
        <v>11.000000000000021</v>
      </c>
      <c r="C230" s="3">
        <f t="shared" si="18"/>
        <v>1E-3</v>
      </c>
      <c r="D230" s="3">
        <f t="shared" si="19"/>
        <v>0</v>
      </c>
      <c r="E230" s="113">
        <f t="shared" si="20"/>
        <v>1E-3</v>
      </c>
      <c r="F230" s="3">
        <f t="shared" si="21"/>
        <v>0.48917898314010544</v>
      </c>
      <c r="G230" s="1">
        <f t="shared" si="22"/>
        <v>11.000000000000021</v>
      </c>
    </row>
    <row r="231" spans="1:7" x14ac:dyDescent="0.25">
      <c r="A231" s="1">
        <v>222</v>
      </c>
      <c r="B231" s="113">
        <f t="shared" si="23"/>
        <v>11.050000000000022</v>
      </c>
      <c r="C231" s="3">
        <f t="shared" si="18"/>
        <v>1E-3</v>
      </c>
      <c r="D231" s="3">
        <f t="shared" si="19"/>
        <v>0</v>
      </c>
      <c r="E231" s="113">
        <f t="shared" si="20"/>
        <v>1E-3</v>
      </c>
      <c r="F231" s="3">
        <f t="shared" si="21"/>
        <v>0.48917898314010544</v>
      </c>
      <c r="G231" s="1">
        <f t="shared" si="22"/>
        <v>11.050000000000022</v>
      </c>
    </row>
    <row r="232" spans="1:7" x14ac:dyDescent="0.25">
      <c r="A232" s="1">
        <v>223</v>
      </c>
      <c r="B232" s="113">
        <f t="shared" si="23"/>
        <v>11.100000000000023</v>
      </c>
      <c r="C232" s="3">
        <f t="shared" si="18"/>
        <v>1E-3</v>
      </c>
      <c r="D232" s="3">
        <f t="shared" si="19"/>
        <v>0</v>
      </c>
      <c r="E232" s="113">
        <f t="shared" si="20"/>
        <v>1E-3</v>
      </c>
      <c r="F232" s="3">
        <f t="shared" si="21"/>
        <v>0.48917898314010544</v>
      </c>
      <c r="G232" s="1">
        <f t="shared" si="22"/>
        <v>11.100000000000023</v>
      </c>
    </row>
    <row r="233" spans="1:7" x14ac:dyDescent="0.25">
      <c r="A233" s="1">
        <v>224</v>
      </c>
      <c r="B233" s="113">
        <f t="shared" si="23"/>
        <v>11.150000000000023</v>
      </c>
      <c r="C233" s="3">
        <f t="shared" si="18"/>
        <v>1E-3</v>
      </c>
      <c r="D233" s="3">
        <f t="shared" si="19"/>
        <v>0</v>
      </c>
      <c r="E233" s="113">
        <f t="shared" si="20"/>
        <v>1E-3</v>
      </c>
      <c r="F233" s="3">
        <f t="shared" si="21"/>
        <v>0.48917898314010544</v>
      </c>
      <c r="G233" s="1">
        <f t="shared" si="22"/>
        <v>11.150000000000023</v>
      </c>
    </row>
    <row r="234" spans="1:7" x14ac:dyDescent="0.25">
      <c r="A234" s="1">
        <v>225</v>
      </c>
      <c r="B234" s="113">
        <f t="shared" si="23"/>
        <v>11.200000000000024</v>
      </c>
      <c r="C234" s="3">
        <f t="shared" si="18"/>
        <v>1E-3</v>
      </c>
      <c r="D234" s="3">
        <f t="shared" si="19"/>
        <v>0</v>
      </c>
      <c r="E234" s="113">
        <f t="shared" si="20"/>
        <v>1E-3</v>
      </c>
      <c r="F234" s="3">
        <f t="shared" si="21"/>
        <v>0.48917898314010544</v>
      </c>
      <c r="G234" s="1">
        <f t="shared" si="22"/>
        <v>11.200000000000024</v>
      </c>
    </row>
    <row r="235" spans="1:7" x14ac:dyDescent="0.25">
      <c r="A235" s="1">
        <v>226</v>
      </c>
      <c r="B235" s="113">
        <f t="shared" si="23"/>
        <v>11.250000000000025</v>
      </c>
      <c r="C235" s="3">
        <f t="shared" si="18"/>
        <v>1E-3</v>
      </c>
      <c r="D235" s="3">
        <f t="shared" si="19"/>
        <v>0</v>
      </c>
      <c r="E235" s="113">
        <f t="shared" si="20"/>
        <v>1E-3</v>
      </c>
      <c r="F235" s="3">
        <f t="shared" si="21"/>
        <v>0.48917898314010544</v>
      </c>
      <c r="G235" s="1">
        <f t="shared" si="22"/>
        <v>11.250000000000025</v>
      </c>
    </row>
    <row r="236" spans="1:7" x14ac:dyDescent="0.25">
      <c r="A236" s="1">
        <v>227</v>
      </c>
      <c r="B236" s="113">
        <f t="shared" si="23"/>
        <v>11.300000000000026</v>
      </c>
      <c r="C236" s="3">
        <f t="shared" si="18"/>
        <v>1E-3</v>
      </c>
      <c r="D236" s="3">
        <f t="shared" si="19"/>
        <v>0</v>
      </c>
      <c r="E236" s="113">
        <f t="shared" si="20"/>
        <v>1E-3</v>
      </c>
      <c r="F236" s="3">
        <f t="shared" si="21"/>
        <v>0.48917898314010544</v>
      </c>
      <c r="G236" s="1">
        <f t="shared" si="22"/>
        <v>11.300000000000026</v>
      </c>
    </row>
    <row r="237" spans="1:7" x14ac:dyDescent="0.25">
      <c r="A237" s="1">
        <v>228</v>
      </c>
      <c r="B237" s="113">
        <f t="shared" si="23"/>
        <v>11.350000000000026</v>
      </c>
      <c r="C237" s="3">
        <f t="shared" si="18"/>
        <v>1E-3</v>
      </c>
      <c r="D237" s="3">
        <f t="shared" si="19"/>
        <v>0</v>
      </c>
      <c r="E237" s="113">
        <f t="shared" si="20"/>
        <v>1E-3</v>
      </c>
      <c r="F237" s="3">
        <f t="shared" si="21"/>
        <v>0.48917898314010544</v>
      </c>
      <c r="G237" s="1">
        <f t="shared" si="22"/>
        <v>11.350000000000026</v>
      </c>
    </row>
    <row r="238" spans="1:7" x14ac:dyDescent="0.25">
      <c r="A238" s="1">
        <v>229</v>
      </c>
      <c r="B238" s="113">
        <f t="shared" si="23"/>
        <v>11.400000000000027</v>
      </c>
      <c r="C238" s="3">
        <f t="shared" si="18"/>
        <v>1E-3</v>
      </c>
      <c r="D238" s="3">
        <f t="shared" si="19"/>
        <v>0</v>
      </c>
      <c r="E238" s="113">
        <f t="shared" si="20"/>
        <v>1E-3</v>
      </c>
      <c r="F238" s="3">
        <f t="shared" si="21"/>
        <v>0.48917898314010544</v>
      </c>
      <c r="G238" s="1">
        <f t="shared" si="22"/>
        <v>11.400000000000027</v>
      </c>
    </row>
    <row r="239" spans="1:7" x14ac:dyDescent="0.25">
      <c r="A239" s="1">
        <v>230</v>
      </c>
      <c r="B239" s="113">
        <f t="shared" si="23"/>
        <v>11.450000000000028</v>
      </c>
      <c r="C239" s="3">
        <f t="shared" si="18"/>
        <v>1E-3</v>
      </c>
      <c r="D239" s="3">
        <f t="shared" si="19"/>
        <v>0</v>
      </c>
      <c r="E239" s="113">
        <f t="shared" si="20"/>
        <v>1E-3</v>
      </c>
      <c r="F239" s="3">
        <f t="shared" si="21"/>
        <v>0.48917898314010544</v>
      </c>
      <c r="G239" s="1">
        <f t="shared" si="22"/>
        <v>11.450000000000028</v>
      </c>
    </row>
    <row r="240" spans="1:7" x14ac:dyDescent="0.25">
      <c r="A240" s="1">
        <v>231</v>
      </c>
      <c r="B240" s="113">
        <f t="shared" si="23"/>
        <v>11.500000000000028</v>
      </c>
      <c r="C240" s="3">
        <f t="shared" si="18"/>
        <v>1E-3</v>
      </c>
      <c r="D240" s="3">
        <f t="shared" si="19"/>
        <v>0</v>
      </c>
      <c r="E240" s="113">
        <f t="shared" si="20"/>
        <v>1E-3</v>
      </c>
      <c r="F240" s="3">
        <f t="shared" si="21"/>
        <v>0.48917898314010544</v>
      </c>
      <c r="G240" s="1">
        <f t="shared" si="22"/>
        <v>11.500000000000028</v>
      </c>
    </row>
    <row r="241" spans="1:7" x14ac:dyDescent="0.25">
      <c r="A241" s="1">
        <v>232</v>
      </c>
      <c r="B241" s="113">
        <f t="shared" si="23"/>
        <v>11.550000000000029</v>
      </c>
      <c r="C241" s="3">
        <f t="shared" si="18"/>
        <v>1E-3</v>
      </c>
      <c r="D241" s="3">
        <f t="shared" si="19"/>
        <v>0</v>
      </c>
      <c r="E241" s="113">
        <f t="shared" si="20"/>
        <v>1E-3</v>
      </c>
      <c r="F241" s="3">
        <f t="shared" si="21"/>
        <v>0.48917898314010544</v>
      </c>
      <c r="G241" s="1">
        <f t="shared" si="22"/>
        <v>11.550000000000029</v>
      </c>
    </row>
    <row r="242" spans="1:7" x14ac:dyDescent="0.25">
      <c r="A242" s="1">
        <v>233</v>
      </c>
      <c r="B242" s="113">
        <f t="shared" si="23"/>
        <v>11.60000000000003</v>
      </c>
      <c r="C242" s="3">
        <f t="shared" si="18"/>
        <v>1E-3</v>
      </c>
      <c r="D242" s="3">
        <f t="shared" si="19"/>
        <v>0</v>
      </c>
      <c r="E242" s="113">
        <f t="shared" si="20"/>
        <v>1E-3</v>
      </c>
      <c r="F242" s="3">
        <f t="shared" si="21"/>
        <v>0.48917898314010544</v>
      </c>
      <c r="G242" s="1">
        <f t="shared" si="22"/>
        <v>11.60000000000003</v>
      </c>
    </row>
    <row r="243" spans="1:7" x14ac:dyDescent="0.25">
      <c r="A243" s="1">
        <v>234</v>
      </c>
      <c r="B243" s="113">
        <f t="shared" si="23"/>
        <v>11.650000000000031</v>
      </c>
      <c r="C243" s="3">
        <f t="shared" si="18"/>
        <v>1E-3</v>
      </c>
      <c r="D243" s="3">
        <f t="shared" si="19"/>
        <v>0</v>
      </c>
      <c r="E243" s="113">
        <f t="shared" si="20"/>
        <v>1E-3</v>
      </c>
      <c r="F243" s="3">
        <f t="shared" si="21"/>
        <v>0.48917898314010544</v>
      </c>
      <c r="G243" s="1">
        <f t="shared" si="22"/>
        <v>11.650000000000031</v>
      </c>
    </row>
    <row r="244" spans="1:7" x14ac:dyDescent="0.25">
      <c r="A244" s="1">
        <v>235</v>
      </c>
      <c r="B244" s="113">
        <f t="shared" si="23"/>
        <v>11.700000000000031</v>
      </c>
      <c r="C244" s="3">
        <f t="shared" si="18"/>
        <v>1E-3</v>
      </c>
      <c r="D244" s="3">
        <f t="shared" si="19"/>
        <v>0</v>
      </c>
      <c r="E244" s="113">
        <f t="shared" si="20"/>
        <v>1E-3</v>
      </c>
      <c r="F244" s="3">
        <f t="shared" si="21"/>
        <v>0.48917898314010544</v>
      </c>
      <c r="G244" s="1">
        <f t="shared" si="22"/>
        <v>11.700000000000031</v>
      </c>
    </row>
    <row r="245" spans="1:7" x14ac:dyDescent="0.25">
      <c r="A245" s="1">
        <v>236</v>
      </c>
      <c r="B245" s="113">
        <f t="shared" si="23"/>
        <v>11.750000000000032</v>
      </c>
      <c r="C245" s="3">
        <f t="shared" si="18"/>
        <v>1E-3</v>
      </c>
      <c r="D245" s="3">
        <f t="shared" si="19"/>
        <v>0</v>
      </c>
      <c r="E245" s="113">
        <f t="shared" si="20"/>
        <v>1E-3</v>
      </c>
      <c r="F245" s="3">
        <f t="shared" si="21"/>
        <v>0.48917898314010544</v>
      </c>
      <c r="G245" s="1">
        <f t="shared" si="22"/>
        <v>11.750000000000032</v>
      </c>
    </row>
    <row r="246" spans="1:7" x14ac:dyDescent="0.25">
      <c r="A246" s="1">
        <v>237</v>
      </c>
      <c r="B246" s="113">
        <f t="shared" si="23"/>
        <v>11.800000000000033</v>
      </c>
      <c r="C246" s="3">
        <f t="shared" si="18"/>
        <v>1E-3</v>
      </c>
      <c r="D246" s="3">
        <f t="shared" si="19"/>
        <v>0</v>
      </c>
      <c r="E246" s="113">
        <f t="shared" si="20"/>
        <v>1E-3</v>
      </c>
      <c r="F246" s="3">
        <f t="shared" si="21"/>
        <v>0.48917898314010544</v>
      </c>
      <c r="G246" s="1">
        <f t="shared" si="22"/>
        <v>11.800000000000033</v>
      </c>
    </row>
    <row r="247" spans="1:7" x14ac:dyDescent="0.25">
      <c r="A247" s="1">
        <v>238</v>
      </c>
      <c r="B247" s="113">
        <f t="shared" si="23"/>
        <v>11.850000000000033</v>
      </c>
      <c r="C247" s="3">
        <f t="shared" si="18"/>
        <v>1E-3</v>
      </c>
      <c r="D247" s="3">
        <f t="shared" si="19"/>
        <v>0</v>
      </c>
      <c r="E247" s="113">
        <f t="shared" si="20"/>
        <v>1E-3</v>
      </c>
      <c r="F247" s="3">
        <f t="shared" si="21"/>
        <v>0.48917898314010544</v>
      </c>
      <c r="G247" s="1">
        <f t="shared" si="22"/>
        <v>11.850000000000033</v>
      </c>
    </row>
    <row r="248" spans="1:7" x14ac:dyDescent="0.25">
      <c r="A248" s="1">
        <v>239</v>
      </c>
      <c r="B248" s="113">
        <f t="shared" si="23"/>
        <v>11.900000000000034</v>
      </c>
      <c r="C248" s="3">
        <f t="shared" si="18"/>
        <v>1E-3</v>
      </c>
      <c r="D248" s="3">
        <f t="shared" si="19"/>
        <v>0</v>
      </c>
      <c r="E248" s="113">
        <f t="shared" si="20"/>
        <v>1E-3</v>
      </c>
      <c r="F248" s="3">
        <f t="shared" si="21"/>
        <v>0.48917898314010544</v>
      </c>
      <c r="G248" s="1">
        <f t="shared" si="22"/>
        <v>11.900000000000034</v>
      </c>
    </row>
    <row r="249" spans="1:7" x14ac:dyDescent="0.25">
      <c r="A249" s="1">
        <v>240</v>
      </c>
      <c r="B249" s="113">
        <f t="shared" si="23"/>
        <v>11.950000000000035</v>
      </c>
      <c r="C249" s="3">
        <f t="shared" si="18"/>
        <v>1E-3</v>
      </c>
      <c r="D249" s="3">
        <f t="shared" si="19"/>
        <v>0</v>
      </c>
      <c r="E249" s="113">
        <f t="shared" si="20"/>
        <v>1E-3</v>
      </c>
      <c r="F249" s="3">
        <f t="shared" si="21"/>
        <v>0.48917898314010544</v>
      </c>
      <c r="G249" s="1">
        <f t="shared" si="22"/>
        <v>11.950000000000035</v>
      </c>
    </row>
    <row r="250" spans="1:7" x14ac:dyDescent="0.25">
      <c r="A250" s="1">
        <v>241</v>
      </c>
      <c r="B250" s="113">
        <f t="shared" si="23"/>
        <v>12.000000000000036</v>
      </c>
      <c r="C250" s="3">
        <f t="shared" si="18"/>
        <v>1E-3</v>
      </c>
      <c r="D250" s="3">
        <f t="shared" si="19"/>
        <v>0</v>
      </c>
      <c r="E250" s="113">
        <f t="shared" si="20"/>
        <v>1E-3</v>
      </c>
      <c r="F250" s="3">
        <f t="shared" si="21"/>
        <v>0.48917898314010544</v>
      </c>
      <c r="G250" s="1">
        <f t="shared" si="22"/>
        <v>12.000000000000036</v>
      </c>
    </row>
    <row r="251" spans="1:7" x14ac:dyDescent="0.25">
      <c r="A251" s="1">
        <v>242</v>
      </c>
      <c r="B251" s="113">
        <f t="shared" si="23"/>
        <v>12.050000000000036</v>
      </c>
      <c r="C251" s="3">
        <f t="shared" si="18"/>
        <v>0</v>
      </c>
      <c r="D251" s="3">
        <f t="shared" si="19"/>
        <v>0</v>
      </c>
      <c r="E251" s="113">
        <f t="shared" si="20"/>
        <v>0</v>
      </c>
      <c r="F251" s="3">
        <f t="shared" si="21"/>
        <v>0.48917898314010544</v>
      </c>
      <c r="G251" s="1">
        <f t="shared" si="22"/>
        <v>12.050000000000036</v>
      </c>
    </row>
    <row r="252" spans="1:7" x14ac:dyDescent="0.25">
      <c r="A252" s="1">
        <v>243</v>
      </c>
      <c r="B252" s="113">
        <f t="shared" si="23"/>
        <v>12.100000000000037</v>
      </c>
      <c r="C252" s="3">
        <f t="shared" si="18"/>
        <v>0</v>
      </c>
      <c r="D252" s="3">
        <f t="shared" si="19"/>
        <v>0</v>
      </c>
      <c r="E252" s="113">
        <f t="shared" si="20"/>
        <v>0</v>
      </c>
      <c r="F252" s="3">
        <f t="shared" si="21"/>
        <v>0.48917898314010544</v>
      </c>
      <c r="G252" s="1">
        <f t="shared" si="22"/>
        <v>12.100000000000037</v>
      </c>
    </row>
    <row r="253" spans="1:7" x14ac:dyDescent="0.25">
      <c r="A253" s="1">
        <v>244</v>
      </c>
      <c r="B253" s="113">
        <f t="shared" si="23"/>
        <v>12.150000000000038</v>
      </c>
      <c r="C253" s="3">
        <f t="shared" si="18"/>
        <v>0</v>
      </c>
      <c r="D253" s="3">
        <f t="shared" si="19"/>
        <v>0</v>
      </c>
      <c r="E253" s="113">
        <f t="shared" si="20"/>
        <v>0</v>
      </c>
      <c r="F253" s="3">
        <f t="shared" si="21"/>
        <v>0.48917898314010544</v>
      </c>
      <c r="G253" s="1">
        <f t="shared" si="22"/>
        <v>12.150000000000038</v>
      </c>
    </row>
    <row r="254" spans="1:7" x14ac:dyDescent="0.25">
      <c r="A254" s="1">
        <v>245</v>
      </c>
      <c r="B254" s="113">
        <f t="shared" si="23"/>
        <v>12.200000000000038</v>
      </c>
      <c r="C254" s="3">
        <f t="shared" si="18"/>
        <v>0</v>
      </c>
      <c r="D254" s="3">
        <f t="shared" si="19"/>
        <v>0</v>
      </c>
      <c r="E254" s="113">
        <f t="shared" si="20"/>
        <v>0</v>
      </c>
      <c r="F254" s="3">
        <f t="shared" si="21"/>
        <v>0.48917898314010544</v>
      </c>
      <c r="G254" s="1">
        <f t="shared" si="22"/>
        <v>12.200000000000038</v>
      </c>
    </row>
    <row r="255" spans="1:7" x14ac:dyDescent="0.25">
      <c r="A255" s="1">
        <v>246</v>
      </c>
      <c r="B255" s="113">
        <f t="shared" si="23"/>
        <v>12.250000000000039</v>
      </c>
      <c r="C255" s="3">
        <f t="shared" si="18"/>
        <v>0</v>
      </c>
      <c r="D255" s="3">
        <f t="shared" si="19"/>
        <v>0</v>
      </c>
      <c r="E255" s="113">
        <f t="shared" si="20"/>
        <v>0</v>
      </c>
      <c r="F255" s="3">
        <f t="shared" si="21"/>
        <v>0.48917898314010544</v>
      </c>
      <c r="G255" s="1">
        <f t="shared" si="22"/>
        <v>12.250000000000039</v>
      </c>
    </row>
    <row r="256" spans="1:7" x14ac:dyDescent="0.25">
      <c r="A256" s="1">
        <v>247</v>
      </c>
      <c r="B256" s="113">
        <f t="shared" si="23"/>
        <v>12.30000000000004</v>
      </c>
      <c r="C256" s="3">
        <f t="shared" si="18"/>
        <v>0</v>
      </c>
      <c r="D256" s="3">
        <f t="shared" si="19"/>
        <v>0</v>
      </c>
      <c r="E256" s="113">
        <f t="shared" si="20"/>
        <v>0</v>
      </c>
      <c r="F256" s="3">
        <f t="shared" si="21"/>
        <v>0.48917898314010544</v>
      </c>
      <c r="G256" s="1">
        <f t="shared" si="22"/>
        <v>12.30000000000004</v>
      </c>
    </row>
    <row r="257" spans="1:7" x14ac:dyDescent="0.25">
      <c r="A257" s="1">
        <v>248</v>
      </c>
      <c r="B257" s="113">
        <f t="shared" si="23"/>
        <v>12.350000000000041</v>
      </c>
      <c r="C257" s="3">
        <f t="shared" si="18"/>
        <v>0</v>
      </c>
      <c r="D257" s="3">
        <f t="shared" si="19"/>
        <v>0</v>
      </c>
      <c r="E257" s="113">
        <f t="shared" si="20"/>
        <v>0</v>
      </c>
      <c r="F257" s="3">
        <f t="shared" si="21"/>
        <v>0.48917898314010544</v>
      </c>
      <c r="G257" s="1">
        <f t="shared" si="22"/>
        <v>12.350000000000041</v>
      </c>
    </row>
    <row r="258" spans="1:7" x14ac:dyDescent="0.25">
      <c r="A258" s="1">
        <v>249</v>
      </c>
      <c r="B258" s="113">
        <f t="shared" si="23"/>
        <v>12.400000000000041</v>
      </c>
      <c r="C258" s="3">
        <f t="shared" si="18"/>
        <v>0</v>
      </c>
      <c r="D258" s="3">
        <f t="shared" si="19"/>
        <v>0</v>
      </c>
      <c r="E258" s="113">
        <f t="shared" si="20"/>
        <v>0</v>
      </c>
      <c r="F258" s="3">
        <f t="shared" si="21"/>
        <v>0.48917898314010544</v>
      </c>
      <c r="G258" s="1">
        <f t="shared" si="22"/>
        <v>12.400000000000041</v>
      </c>
    </row>
    <row r="259" spans="1:7" x14ac:dyDescent="0.25">
      <c r="A259" s="1">
        <v>250</v>
      </c>
      <c r="B259" s="113">
        <f t="shared" si="23"/>
        <v>12.450000000000042</v>
      </c>
      <c r="C259" s="3">
        <f t="shared" si="18"/>
        <v>0</v>
      </c>
      <c r="D259" s="3">
        <f t="shared" si="19"/>
        <v>0</v>
      </c>
      <c r="E259" s="113">
        <f t="shared" si="20"/>
        <v>0</v>
      </c>
      <c r="F259" s="3">
        <f t="shared" si="21"/>
        <v>0.48917898314010544</v>
      </c>
      <c r="G259" s="1">
        <f t="shared" si="22"/>
        <v>12.450000000000042</v>
      </c>
    </row>
    <row r="260" spans="1:7" x14ac:dyDescent="0.25">
      <c r="A260" s="1">
        <v>251</v>
      </c>
      <c r="B260" s="113">
        <f t="shared" si="23"/>
        <v>12.500000000000043</v>
      </c>
      <c r="C260" s="3">
        <f t="shared" si="18"/>
        <v>0</v>
      </c>
      <c r="D260" s="3">
        <f t="shared" si="19"/>
        <v>0</v>
      </c>
      <c r="E260" s="113">
        <f t="shared" si="20"/>
        <v>0</v>
      </c>
      <c r="F260" s="3">
        <f t="shared" si="21"/>
        <v>0.48917898314010544</v>
      </c>
      <c r="G260" s="1">
        <f t="shared" si="22"/>
        <v>12.500000000000043</v>
      </c>
    </row>
    <row r="261" spans="1:7" x14ac:dyDescent="0.25">
      <c r="A261" s="1">
        <v>252</v>
      </c>
      <c r="B261" s="113">
        <f t="shared" si="23"/>
        <v>12.550000000000043</v>
      </c>
      <c r="C261" s="3">
        <f t="shared" si="18"/>
        <v>0</v>
      </c>
      <c r="D261" s="3">
        <f t="shared" si="19"/>
        <v>0</v>
      </c>
      <c r="E261" s="113">
        <f t="shared" si="20"/>
        <v>0</v>
      </c>
      <c r="F261" s="3">
        <f t="shared" si="21"/>
        <v>0.48917898314010544</v>
      </c>
      <c r="G261" s="1">
        <f t="shared" si="22"/>
        <v>12.550000000000043</v>
      </c>
    </row>
    <row r="262" spans="1:7" x14ac:dyDescent="0.25">
      <c r="A262" s="1">
        <v>253</v>
      </c>
      <c r="B262" s="113">
        <f t="shared" si="23"/>
        <v>12.600000000000044</v>
      </c>
      <c r="C262" s="3">
        <f t="shared" si="18"/>
        <v>0</v>
      </c>
      <c r="D262" s="3">
        <f t="shared" si="19"/>
        <v>0</v>
      </c>
      <c r="E262" s="113">
        <f t="shared" si="20"/>
        <v>0</v>
      </c>
      <c r="F262" s="3">
        <f t="shared" si="21"/>
        <v>0.48917898314010544</v>
      </c>
      <c r="G262" s="1">
        <f t="shared" si="22"/>
        <v>12.600000000000044</v>
      </c>
    </row>
    <row r="263" spans="1:7" x14ac:dyDescent="0.25">
      <c r="A263" s="1">
        <v>254</v>
      </c>
      <c r="B263" s="113">
        <f t="shared" si="23"/>
        <v>12.650000000000045</v>
      </c>
      <c r="C263" s="3">
        <f t="shared" si="18"/>
        <v>0</v>
      </c>
      <c r="D263" s="3">
        <f t="shared" si="19"/>
        <v>0</v>
      </c>
      <c r="E263" s="113">
        <f t="shared" si="20"/>
        <v>0</v>
      </c>
      <c r="F263" s="3">
        <f t="shared" si="21"/>
        <v>0.48917898314010544</v>
      </c>
      <c r="G263" s="1">
        <f t="shared" si="22"/>
        <v>12.650000000000045</v>
      </c>
    </row>
    <row r="264" spans="1:7" x14ac:dyDescent="0.25">
      <c r="A264" s="1">
        <v>255</v>
      </c>
      <c r="B264" s="113">
        <f t="shared" si="23"/>
        <v>12.700000000000045</v>
      </c>
      <c r="C264" s="3">
        <f t="shared" si="18"/>
        <v>0</v>
      </c>
      <c r="D264" s="3">
        <f t="shared" si="19"/>
        <v>0</v>
      </c>
      <c r="E264" s="113">
        <f t="shared" si="20"/>
        <v>0</v>
      </c>
      <c r="F264" s="3">
        <f t="shared" si="21"/>
        <v>0.48917898314010544</v>
      </c>
      <c r="G264" s="1">
        <f t="shared" si="22"/>
        <v>12.700000000000045</v>
      </c>
    </row>
    <row r="265" spans="1:7" x14ac:dyDescent="0.25">
      <c r="A265" s="1">
        <v>256</v>
      </c>
      <c r="B265" s="113">
        <f t="shared" si="23"/>
        <v>12.750000000000046</v>
      </c>
      <c r="C265" s="3">
        <f t="shared" si="18"/>
        <v>0</v>
      </c>
      <c r="D265" s="3">
        <f t="shared" si="19"/>
        <v>0</v>
      </c>
      <c r="E265" s="113">
        <f t="shared" si="20"/>
        <v>0</v>
      </c>
      <c r="F265" s="3">
        <f t="shared" si="21"/>
        <v>0.48917898314010544</v>
      </c>
      <c r="G265" s="1">
        <f t="shared" si="22"/>
        <v>12.750000000000046</v>
      </c>
    </row>
    <row r="266" spans="1:7" x14ac:dyDescent="0.25">
      <c r="A266" s="1">
        <v>257</v>
      </c>
      <c r="B266" s="113">
        <f t="shared" si="23"/>
        <v>12.800000000000047</v>
      </c>
      <c r="C266" s="3">
        <f t="shared" ref="C266:C329" si="24">ROUND($E$5*EXP($M$3*B266),$E$8)</f>
        <v>0</v>
      </c>
      <c r="D266" s="3">
        <f t="shared" ref="D266:D329" si="25">ROUND($F$5*EXP($N$3*B266),$E$8)</f>
        <v>0</v>
      </c>
      <c r="E266" s="113">
        <f t="shared" ref="E266:E329" si="26">C266+D266</f>
        <v>0</v>
      </c>
      <c r="F266" s="3">
        <f t="shared" ref="F266:F329" si="27">IF(E266&gt;$L$5,0,$L$5)</f>
        <v>0.48917898314010544</v>
      </c>
      <c r="G266" s="1">
        <f t="shared" si="22"/>
        <v>12.800000000000047</v>
      </c>
    </row>
    <row r="267" spans="1:7" x14ac:dyDescent="0.25">
      <c r="A267" s="1">
        <v>258</v>
      </c>
      <c r="B267" s="113">
        <f t="shared" si="23"/>
        <v>12.850000000000048</v>
      </c>
      <c r="C267" s="3">
        <f t="shared" si="24"/>
        <v>0</v>
      </c>
      <c r="D267" s="3">
        <f t="shared" si="25"/>
        <v>0</v>
      </c>
      <c r="E267" s="113">
        <f t="shared" si="26"/>
        <v>0</v>
      </c>
      <c r="F267" s="3">
        <f t="shared" si="27"/>
        <v>0.48917898314010544</v>
      </c>
      <c r="G267" s="1">
        <f t="shared" ref="G267:G330" si="28">IF(F267=$L$5,B267,"bucando_ts")</f>
        <v>12.850000000000048</v>
      </c>
    </row>
    <row r="268" spans="1:7" x14ac:dyDescent="0.25">
      <c r="A268" s="1">
        <v>259</v>
      </c>
      <c r="B268" s="113">
        <f t="shared" ref="B268:B331" si="29">B267+$B$8</f>
        <v>12.900000000000048</v>
      </c>
      <c r="C268" s="3">
        <f t="shared" si="24"/>
        <v>0</v>
      </c>
      <c r="D268" s="3">
        <f t="shared" si="25"/>
        <v>0</v>
      </c>
      <c r="E268" s="113">
        <f t="shared" si="26"/>
        <v>0</v>
      </c>
      <c r="F268" s="3">
        <f t="shared" si="27"/>
        <v>0.48917898314010544</v>
      </c>
      <c r="G268" s="1">
        <f t="shared" si="28"/>
        <v>12.900000000000048</v>
      </c>
    </row>
    <row r="269" spans="1:7" x14ac:dyDescent="0.25">
      <c r="A269" s="1">
        <v>260</v>
      </c>
      <c r="B269" s="113">
        <f t="shared" si="29"/>
        <v>12.950000000000049</v>
      </c>
      <c r="C269" s="3">
        <f t="shared" si="24"/>
        <v>0</v>
      </c>
      <c r="D269" s="3">
        <f t="shared" si="25"/>
        <v>0</v>
      </c>
      <c r="E269" s="113">
        <f t="shared" si="26"/>
        <v>0</v>
      </c>
      <c r="F269" s="3">
        <f t="shared" si="27"/>
        <v>0.48917898314010544</v>
      </c>
      <c r="G269" s="1">
        <f t="shared" si="28"/>
        <v>12.950000000000049</v>
      </c>
    </row>
    <row r="270" spans="1:7" x14ac:dyDescent="0.25">
      <c r="A270" s="1">
        <v>261</v>
      </c>
      <c r="B270" s="113">
        <f t="shared" si="29"/>
        <v>13.00000000000005</v>
      </c>
      <c r="C270" s="3">
        <f t="shared" si="24"/>
        <v>0</v>
      </c>
      <c r="D270" s="3">
        <f t="shared" si="25"/>
        <v>0</v>
      </c>
      <c r="E270" s="113">
        <f t="shared" si="26"/>
        <v>0</v>
      </c>
      <c r="F270" s="3">
        <f t="shared" si="27"/>
        <v>0.48917898314010544</v>
      </c>
      <c r="G270" s="1">
        <f t="shared" si="28"/>
        <v>13.00000000000005</v>
      </c>
    </row>
    <row r="271" spans="1:7" x14ac:dyDescent="0.25">
      <c r="A271" s="1">
        <v>262</v>
      </c>
      <c r="B271" s="113">
        <f t="shared" si="29"/>
        <v>13.05000000000005</v>
      </c>
      <c r="C271" s="3">
        <f t="shared" si="24"/>
        <v>0</v>
      </c>
      <c r="D271" s="3">
        <f t="shared" si="25"/>
        <v>0</v>
      </c>
      <c r="E271" s="113">
        <f t="shared" si="26"/>
        <v>0</v>
      </c>
      <c r="F271" s="3">
        <f t="shared" si="27"/>
        <v>0.48917898314010544</v>
      </c>
      <c r="G271" s="1">
        <f t="shared" si="28"/>
        <v>13.05000000000005</v>
      </c>
    </row>
    <row r="272" spans="1:7" x14ac:dyDescent="0.25">
      <c r="A272" s="1">
        <v>263</v>
      </c>
      <c r="B272" s="113">
        <f t="shared" si="29"/>
        <v>13.100000000000051</v>
      </c>
      <c r="C272" s="3">
        <f t="shared" si="24"/>
        <v>0</v>
      </c>
      <c r="D272" s="3">
        <f t="shared" si="25"/>
        <v>0</v>
      </c>
      <c r="E272" s="113">
        <f t="shared" si="26"/>
        <v>0</v>
      </c>
      <c r="F272" s="3">
        <f t="shared" si="27"/>
        <v>0.48917898314010544</v>
      </c>
      <c r="G272" s="1">
        <f t="shared" si="28"/>
        <v>13.100000000000051</v>
      </c>
    </row>
    <row r="273" spans="1:7" x14ac:dyDescent="0.25">
      <c r="A273" s="1">
        <v>264</v>
      </c>
      <c r="B273" s="113">
        <f t="shared" si="29"/>
        <v>13.150000000000052</v>
      </c>
      <c r="C273" s="3">
        <f t="shared" si="24"/>
        <v>0</v>
      </c>
      <c r="D273" s="3">
        <f t="shared" si="25"/>
        <v>0</v>
      </c>
      <c r="E273" s="113">
        <f t="shared" si="26"/>
        <v>0</v>
      </c>
      <c r="F273" s="3">
        <f t="shared" si="27"/>
        <v>0.48917898314010544</v>
      </c>
      <c r="G273" s="1">
        <f t="shared" si="28"/>
        <v>13.150000000000052</v>
      </c>
    </row>
    <row r="274" spans="1:7" x14ac:dyDescent="0.25">
      <c r="A274" s="1">
        <v>265</v>
      </c>
      <c r="B274" s="113">
        <f t="shared" si="29"/>
        <v>13.200000000000053</v>
      </c>
      <c r="C274" s="3">
        <f t="shared" si="24"/>
        <v>0</v>
      </c>
      <c r="D274" s="3">
        <f t="shared" si="25"/>
        <v>0</v>
      </c>
      <c r="E274" s="113">
        <f t="shared" si="26"/>
        <v>0</v>
      </c>
      <c r="F274" s="3">
        <f t="shared" si="27"/>
        <v>0.48917898314010544</v>
      </c>
      <c r="G274" s="1">
        <f t="shared" si="28"/>
        <v>13.200000000000053</v>
      </c>
    </row>
    <row r="275" spans="1:7" x14ac:dyDescent="0.25">
      <c r="A275" s="1">
        <v>266</v>
      </c>
      <c r="B275" s="113">
        <f t="shared" si="29"/>
        <v>13.250000000000053</v>
      </c>
      <c r="C275" s="3">
        <f t="shared" si="24"/>
        <v>0</v>
      </c>
      <c r="D275" s="3">
        <f t="shared" si="25"/>
        <v>0</v>
      </c>
      <c r="E275" s="113">
        <f t="shared" si="26"/>
        <v>0</v>
      </c>
      <c r="F275" s="3">
        <f t="shared" si="27"/>
        <v>0.48917898314010544</v>
      </c>
      <c r="G275" s="1">
        <f t="shared" si="28"/>
        <v>13.250000000000053</v>
      </c>
    </row>
    <row r="276" spans="1:7" x14ac:dyDescent="0.25">
      <c r="A276" s="1">
        <v>267</v>
      </c>
      <c r="B276" s="113">
        <f t="shared" si="29"/>
        <v>13.300000000000054</v>
      </c>
      <c r="C276" s="3">
        <f t="shared" si="24"/>
        <v>0</v>
      </c>
      <c r="D276" s="3">
        <f t="shared" si="25"/>
        <v>0</v>
      </c>
      <c r="E276" s="113">
        <f t="shared" si="26"/>
        <v>0</v>
      </c>
      <c r="F276" s="3">
        <f t="shared" si="27"/>
        <v>0.48917898314010544</v>
      </c>
      <c r="G276" s="1">
        <f t="shared" si="28"/>
        <v>13.300000000000054</v>
      </c>
    </row>
    <row r="277" spans="1:7" x14ac:dyDescent="0.25">
      <c r="A277" s="1">
        <v>268</v>
      </c>
      <c r="B277" s="113">
        <f t="shared" si="29"/>
        <v>13.350000000000055</v>
      </c>
      <c r="C277" s="3">
        <f t="shared" si="24"/>
        <v>0</v>
      </c>
      <c r="D277" s="3">
        <f t="shared" si="25"/>
        <v>0</v>
      </c>
      <c r="E277" s="113">
        <f t="shared" si="26"/>
        <v>0</v>
      </c>
      <c r="F277" s="3">
        <f t="shared" si="27"/>
        <v>0.48917898314010544</v>
      </c>
      <c r="G277" s="1">
        <f t="shared" si="28"/>
        <v>13.350000000000055</v>
      </c>
    </row>
    <row r="278" spans="1:7" x14ac:dyDescent="0.25">
      <c r="A278" s="1">
        <v>269</v>
      </c>
      <c r="B278" s="113">
        <f t="shared" si="29"/>
        <v>13.400000000000055</v>
      </c>
      <c r="C278" s="3">
        <f t="shared" si="24"/>
        <v>0</v>
      </c>
      <c r="D278" s="3">
        <f t="shared" si="25"/>
        <v>0</v>
      </c>
      <c r="E278" s="113">
        <f t="shared" si="26"/>
        <v>0</v>
      </c>
      <c r="F278" s="3">
        <f t="shared" si="27"/>
        <v>0.48917898314010544</v>
      </c>
      <c r="G278" s="1">
        <f t="shared" si="28"/>
        <v>13.400000000000055</v>
      </c>
    </row>
    <row r="279" spans="1:7" x14ac:dyDescent="0.25">
      <c r="A279" s="1">
        <v>270</v>
      </c>
      <c r="B279" s="113">
        <f t="shared" si="29"/>
        <v>13.450000000000056</v>
      </c>
      <c r="C279" s="3">
        <f t="shared" si="24"/>
        <v>0</v>
      </c>
      <c r="D279" s="3">
        <f t="shared" si="25"/>
        <v>0</v>
      </c>
      <c r="E279" s="113">
        <f t="shared" si="26"/>
        <v>0</v>
      </c>
      <c r="F279" s="3">
        <f t="shared" si="27"/>
        <v>0.48917898314010544</v>
      </c>
      <c r="G279" s="1">
        <f t="shared" si="28"/>
        <v>13.450000000000056</v>
      </c>
    </row>
    <row r="280" spans="1:7" x14ac:dyDescent="0.25">
      <c r="A280" s="1">
        <v>271</v>
      </c>
      <c r="B280" s="113">
        <f t="shared" si="29"/>
        <v>13.500000000000057</v>
      </c>
      <c r="C280" s="3">
        <f t="shared" si="24"/>
        <v>0</v>
      </c>
      <c r="D280" s="3">
        <f t="shared" si="25"/>
        <v>0</v>
      </c>
      <c r="E280" s="113">
        <f t="shared" si="26"/>
        <v>0</v>
      </c>
      <c r="F280" s="3">
        <f t="shared" si="27"/>
        <v>0.48917898314010544</v>
      </c>
      <c r="G280" s="1">
        <f t="shared" si="28"/>
        <v>13.500000000000057</v>
      </c>
    </row>
    <row r="281" spans="1:7" x14ac:dyDescent="0.25">
      <c r="A281" s="1">
        <v>272</v>
      </c>
      <c r="B281" s="113">
        <f t="shared" si="29"/>
        <v>13.550000000000058</v>
      </c>
      <c r="C281" s="3">
        <f t="shared" si="24"/>
        <v>0</v>
      </c>
      <c r="D281" s="3">
        <f t="shared" si="25"/>
        <v>0</v>
      </c>
      <c r="E281" s="113">
        <f t="shared" si="26"/>
        <v>0</v>
      </c>
      <c r="F281" s="3">
        <f t="shared" si="27"/>
        <v>0.48917898314010544</v>
      </c>
      <c r="G281" s="1">
        <f t="shared" si="28"/>
        <v>13.550000000000058</v>
      </c>
    </row>
    <row r="282" spans="1:7" x14ac:dyDescent="0.25">
      <c r="A282" s="1">
        <v>273</v>
      </c>
      <c r="B282" s="113">
        <f t="shared" si="29"/>
        <v>13.600000000000058</v>
      </c>
      <c r="C282" s="3">
        <f t="shared" si="24"/>
        <v>0</v>
      </c>
      <c r="D282" s="3">
        <f t="shared" si="25"/>
        <v>0</v>
      </c>
      <c r="E282" s="113">
        <f t="shared" si="26"/>
        <v>0</v>
      </c>
      <c r="F282" s="3">
        <f t="shared" si="27"/>
        <v>0.48917898314010544</v>
      </c>
      <c r="G282" s="1">
        <f t="shared" si="28"/>
        <v>13.600000000000058</v>
      </c>
    </row>
    <row r="283" spans="1:7" x14ac:dyDescent="0.25">
      <c r="A283" s="1">
        <v>274</v>
      </c>
      <c r="B283" s="113">
        <f t="shared" si="29"/>
        <v>13.650000000000059</v>
      </c>
      <c r="C283" s="3">
        <f t="shared" si="24"/>
        <v>0</v>
      </c>
      <c r="D283" s="3">
        <f t="shared" si="25"/>
        <v>0</v>
      </c>
      <c r="E283" s="113">
        <f t="shared" si="26"/>
        <v>0</v>
      </c>
      <c r="F283" s="3">
        <f t="shared" si="27"/>
        <v>0.48917898314010544</v>
      </c>
      <c r="G283" s="1">
        <f t="shared" si="28"/>
        <v>13.650000000000059</v>
      </c>
    </row>
    <row r="284" spans="1:7" x14ac:dyDescent="0.25">
      <c r="A284" s="1">
        <v>275</v>
      </c>
      <c r="B284" s="113">
        <f t="shared" si="29"/>
        <v>13.70000000000006</v>
      </c>
      <c r="C284" s="3">
        <f t="shared" si="24"/>
        <v>0</v>
      </c>
      <c r="D284" s="3">
        <f t="shared" si="25"/>
        <v>0</v>
      </c>
      <c r="E284" s="113">
        <f t="shared" si="26"/>
        <v>0</v>
      </c>
      <c r="F284" s="3">
        <f t="shared" si="27"/>
        <v>0.48917898314010544</v>
      </c>
      <c r="G284" s="1">
        <f t="shared" si="28"/>
        <v>13.70000000000006</v>
      </c>
    </row>
    <row r="285" spans="1:7" x14ac:dyDescent="0.25">
      <c r="A285" s="1">
        <v>276</v>
      </c>
      <c r="B285" s="113">
        <f t="shared" si="29"/>
        <v>13.75000000000006</v>
      </c>
      <c r="C285" s="3">
        <f t="shared" si="24"/>
        <v>0</v>
      </c>
      <c r="D285" s="3">
        <f t="shared" si="25"/>
        <v>0</v>
      </c>
      <c r="E285" s="113">
        <f t="shared" si="26"/>
        <v>0</v>
      </c>
      <c r="F285" s="3">
        <f t="shared" si="27"/>
        <v>0.48917898314010544</v>
      </c>
      <c r="G285" s="1">
        <f t="shared" si="28"/>
        <v>13.75000000000006</v>
      </c>
    </row>
    <row r="286" spans="1:7" x14ac:dyDescent="0.25">
      <c r="A286" s="1">
        <v>277</v>
      </c>
      <c r="B286" s="113">
        <f t="shared" si="29"/>
        <v>13.800000000000061</v>
      </c>
      <c r="C286" s="3">
        <f t="shared" si="24"/>
        <v>0</v>
      </c>
      <c r="D286" s="3">
        <f t="shared" si="25"/>
        <v>0</v>
      </c>
      <c r="E286" s="113">
        <f t="shared" si="26"/>
        <v>0</v>
      </c>
      <c r="F286" s="3">
        <f t="shared" si="27"/>
        <v>0.48917898314010544</v>
      </c>
      <c r="G286" s="1">
        <f t="shared" si="28"/>
        <v>13.800000000000061</v>
      </c>
    </row>
    <row r="287" spans="1:7" x14ac:dyDescent="0.25">
      <c r="A287" s="1">
        <v>278</v>
      </c>
      <c r="B287" s="113">
        <f t="shared" si="29"/>
        <v>13.850000000000062</v>
      </c>
      <c r="C287" s="3">
        <f t="shared" si="24"/>
        <v>0</v>
      </c>
      <c r="D287" s="3">
        <f t="shared" si="25"/>
        <v>0</v>
      </c>
      <c r="E287" s="113">
        <f t="shared" si="26"/>
        <v>0</v>
      </c>
      <c r="F287" s="3">
        <f t="shared" si="27"/>
        <v>0.48917898314010544</v>
      </c>
      <c r="G287" s="1">
        <f t="shared" si="28"/>
        <v>13.850000000000062</v>
      </c>
    </row>
    <row r="288" spans="1:7" x14ac:dyDescent="0.25">
      <c r="A288" s="1">
        <v>279</v>
      </c>
      <c r="B288" s="113">
        <f t="shared" si="29"/>
        <v>13.900000000000063</v>
      </c>
      <c r="C288" s="3">
        <f t="shared" si="24"/>
        <v>0</v>
      </c>
      <c r="D288" s="3">
        <f t="shared" si="25"/>
        <v>0</v>
      </c>
      <c r="E288" s="113">
        <f t="shared" si="26"/>
        <v>0</v>
      </c>
      <c r="F288" s="3">
        <f t="shared" si="27"/>
        <v>0.48917898314010544</v>
      </c>
      <c r="G288" s="1">
        <f t="shared" si="28"/>
        <v>13.900000000000063</v>
      </c>
    </row>
    <row r="289" spans="1:7" x14ac:dyDescent="0.25">
      <c r="A289" s="1">
        <v>280</v>
      </c>
      <c r="B289" s="113">
        <f t="shared" si="29"/>
        <v>13.950000000000063</v>
      </c>
      <c r="C289" s="3">
        <f t="shared" si="24"/>
        <v>0</v>
      </c>
      <c r="D289" s="3">
        <f t="shared" si="25"/>
        <v>0</v>
      </c>
      <c r="E289" s="113">
        <f t="shared" si="26"/>
        <v>0</v>
      </c>
      <c r="F289" s="3">
        <f t="shared" si="27"/>
        <v>0.48917898314010544</v>
      </c>
      <c r="G289" s="1">
        <f t="shared" si="28"/>
        <v>13.950000000000063</v>
      </c>
    </row>
    <row r="290" spans="1:7" x14ac:dyDescent="0.25">
      <c r="A290" s="1">
        <v>281</v>
      </c>
      <c r="B290" s="113">
        <f t="shared" si="29"/>
        <v>14.000000000000064</v>
      </c>
      <c r="C290" s="3">
        <f t="shared" si="24"/>
        <v>0</v>
      </c>
      <c r="D290" s="3">
        <f t="shared" si="25"/>
        <v>0</v>
      </c>
      <c r="E290" s="113">
        <f t="shared" si="26"/>
        <v>0</v>
      </c>
      <c r="F290" s="3">
        <f t="shared" si="27"/>
        <v>0.48917898314010544</v>
      </c>
      <c r="G290" s="1">
        <f t="shared" si="28"/>
        <v>14.000000000000064</v>
      </c>
    </row>
    <row r="291" spans="1:7" x14ac:dyDescent="0.25">
      <c r="A291" s="1">
        <v>282</v>
      </c>
      <c r="B291" s="113">
        <f t="shared" si="29"/>
        <v>14.050000000000065</v>
      </c>
      <c r="C291" s="3">
        <f t="shared" si="24"/>
        <v>0</v>
      </c>
      <c r="D291" s="3">
        <f t="shared" si="25"/>
        <v>0</v>
      </c>
      <c r="E291" s="113">
        <f t="shared" si="26"/>
        <v>0</v>
      </c>
      <c r="F291" s="3">
        <f t="shared" si="27"/>
        <v>0.48917898314010544</v>
      </c>
      <c r="G291" s="1">
        <f t="shared" si="28"/>
        <v>14.050000000000065</v>
      </c>
    </row>
    <row r="292" spans="1:7" x14ac:dyDescent="0.25">
      <c r="A292" s="1">
        <v>283</v>
      </c>
      <c r="B292" s="113">
        <f t="shared" si="29"/>
        <v>14.100000000000065</v>
      </c>
      <c r="C292" s="3">
        <f t="shared" si="24"/>
        <v>0</v>
      </c>
      <c r="D292" s="3">
        <f t="shared" si="25"/>
        <v>0</v>
      </c>
      <c r="E292" s="113">
        <f t="shared" si="26"/>
        <v>0</v>
      </c>
      <c r="F292" s="3">
        <f t="shared" si="27"/>
        <v>0.48917898314010544</v>
      </c>
      <c r="G292" s="1">
        <f t="shared" si="28"/>
        <v>14.100000000000065</v>
      </c>
    </row>
    <row r="293" spans="1:7" x14ac:dyDescent="0.25">
      <c r="A293" s="1">
        <v>284</v>
      </c>
      <c r="B293" s="113">
        <f t="shared" si="29"/>
        <v>14.150000000000066</v>
      </c>
      <c r="C293" s="3">
        <f t="shared" si="24"/>
        <v>0</v>
      </c>
      <c r="D293" s="3">
        <f t="shared" si="25"/>
        <v>0</v>
      </c>
      <c r="E293" s="113">
        <f t="shared" si="26"/>
        <v>0</v>
      </c>
      <c r="F293" s="3">
        <f t="shared" si="27"/>
        <v>0.48917898314010544</v>
      </c>
      <c r="G293" s="1">
        <f t="shared" si="28"/>
        <v>14.150000000000066</v>
      </c>
    </row>
    <row r="294" spans="1:7" x14ac:dyDescent="0.25">
      <c r="A294" s="1">
        <v>285</v>
      </c>
      <c r="B294" s="113">
        <f t="shared" si="29"/>
        <v>14.200000000000067</v>
      </c>
      <c r="C294" s="3">
        <f t="shared" si="24"/>
        <v>0</v>
      </c>
      <c r="D294" s="3">
        <f t="shared" si="25"/>
        <v>0</v>
      </c>
      <c r="E294" s="113">
        <f t="shared" si="26"/>
        <v>0</v>
      </c>
      <c r="F294" s="3">
        <f t="shared" si="27"/>
        <v>0.48917898314010544</v>
      </c>
      <c r="G294" s="1">
        <f t="shared" si="28"/>
        <v>14.200000000000067</v>
      </c>
    </row>
    <row r="295" spans="1:7" x14ac:dyDescent="0.25">
      <c r="A295" s="1">
        <v>286</v>
      </c>
      <c r="B295" s="113">
        <f t="shared" si="29"/>
        <v>14.250000000000068</v>
      </c>
      <c r="C295" s="3">
        <f t="shared" si="24"/>
        <v>0</v>
      </c>
      <c r="D295" s="3">
        <f t="shared" si="25"/>
        <v>0</v>
      </c>
      <c r="E295" s="113">
        <f t="shared" si="26"/>
        <v>0</v>
      </c>
      <c r="F295" s="3">
        <f t="shared" si="27"/>
        <v>0.48917898314010544</v>
      </c>
      <c r="G295" s="1">
        <f t="shared" si="28"/>
        <v>14.250000000000068</v>
      </c>
    </row>
    <row r="296" spans="1:7" x14ac:dyDescent="0.25">
      <c r="A296" s="1">
        <v>287</v>
      </c>
      <c r="B296" s="113">
        <f t="shared" si="29"/>
        <v>14.300000000000068</v>
      </c>
      <c r="C296" s="3">
        <f t="shared" si="24"/>
        <v>0</v>
      </c>
      <c r="D296" s="3">
        <f t="shared" si="25"/>
        <v>0</v>
      </c>
      <c r="E296" s="113">
        <f t="shared" si="26"/>
        <v>0</v>
      </c>
      <c r="F296" s="3">
        <f t="shared" si="27"/>
        <v>0.48917898314010544</v>
      </c>
      <c r="G296" s="1">
        <f t="shared" si="28"/>
        <v>14.300000000000068</v>
      </c>
    </row>
    <row r="297" spans="1:7" x14ac:dyDescent="0.25">
      <c r="A297" s="1">
        <v>288</v>
      </c>
      <c r="B297" s="113">
        <f t="shared" si="29"/>
        <v>14.350000000000069</v>
      </c>
      <c r="C297" s="3">
        <f t="shared" si="24"/>
        <v>0</v>
      </c>
      <c r="D297" s="3">
        <f t="shared" si="25"/>
        <v>0</v>
      </c>
      <c r="E297" s="113">
        <f t="shared" si="26"/>
        <v>0</v>
      </c>
      <c r="F297" s="3">
        <f t="shared" si="27"/>
        <v>0.48917898314010544</v>
      </c>
      <c r="G297" s="1">
        <f t="shared" si="28"/>
        <v>14.350000000000069</v>
      </c>
    </row>
    <row r="298" spans="1:7" x14ac:dyDescent="0.25">
      <c r="A298" s="1">
        <v>289</v>
      </c>
      <c r="B298" s="113">
        <f t="shared" si="29"/>
        <v>14.40000000000007</v>
      </c>
      <c r="C298" s="3">
        <f t="shared" si="24"/>
        <v>0</v>
      </c>
      <c r="D298" s="3">
        <f t="shared" si="25"/>
        <v>0</v>
      </c>
      <c r="E298" s="113">
        <f t="shared" si="26"/>
        <v>0</v>
      </c>
      <c r="F298" s="3">
        <f t="shared" si="27"/>
        <v>0.48917898314010544</v>
      </c>
      <c r="G298" s="1">
        <f t="shared" si="28"/>
        <v>14.40000000000007</v>
      </c>
    </row>
    <row r="299" spans="1:7" x14ac:dyDescent="0.25">
      <c r="A299" s="1">
        <v>290</v>
      </c>
      <c r="B299" s="113">
        <f t="shared" si="29"/>
        <v>14.45000000000007</v>
      </c>
      <c r="C299" s="3">
        <f t="shared" si="24"/>
        <v>0</v>
      </c>
      <c r="D299" s="3">
        <f t="shared" si="25"/>
        <v>0</v>
      </c>
      <c r="E299" s="113">
        <f t="shared" si="26"/>
        <v>0</v>
      </c>
      <c r="F299" s="3">
        <f t="shared" si="27"/>
        <v>0.48917898314010544</v>
      </c>
      <c r="G299" s="1">
        <f t="shared" si="28"/>
        <v>14.45000000000007</v>
      </c>
    </row>
    <row r="300" spans="1:7" x14ac:dyDescent="0.25">
      <c r="A300" s="1">
        <v>291</v>
      </c>
      <c r="B300" s="113">
        <f t="shared" si="29"/>
        <v>14.500000000000071</v>
      </c>
      <c r="C300" s="3">
        <f t="shared" si="24"/>
        <v>0</v>
      </c>
      <c r="D300" s="3">
        <f t="shared" si="25"/>
        <v>0</v>
      </c>
      <c r="E300" s="113">
        <f t="shared" si="26"/>
        <v>0</v>
      </c>
      <c r="F300" s="3">
        <f t="shared" si="27"/>
        <v>0.48917898314010544</v>
      </c>
      <c r="G300" s="1">
        <f t="shared" si="28"/>
        <v>14.500000000000071</v>
      </c>
    </row>
    <row r="301" spans="1:7" x14ac:dyDescent="0.25">
      <c r="A301" s="1">
        <v>292</v>
      </c>
      <c r="B301" s="113">
        <f t="shared" si="29"/>
        <v>14.550000000000072</v>
      </c>
      <c r="C301" s="3">
        <f t="shared" si="24"/>
        <v>0</v>
      </c>
      <c r="D301" s="3">
        <f t="shared" si="25"/>
        <v>0</v>
      </c>
      <c r="E301" s="113">
        <f t="shared" si="26"/>
        <v>0</v>
      </c>
      <c r="F301" s="3">
        <f t="shared" si="27"/>
        <v>0.48917898314010544</v>
      </c>
      <c r="G301" s="1">
        <f t="shared" si="28"/>
        <v>14.550000000000072</v>
      </c>
    </row>
    <row r="302" spans="1:7" x14ac:dyDescent="0.25">
      <c r="A302" s="1">
        <v>293</v>
      </c>
      <c r="B302" s="113">
        <f t="shared" si="29"/>
        <v>14.600000000000072</v>
      </c>
      <c r="C302" s="3">
        <f t="shared" si="24"/>
        <v>0</v>
      </c>
      <c r="D302" s="3">
        <f t="shared" si="25"/>
        <v>0</v>
      </c>
      <c r="E302" s="113">
        <f t="shared" si="26"/>
        <v>0</v>
      </c>
      <c r="F302" s="3">
        <f t="shared" si="27"/>
        <v>0.48917898314010544</v>
      </c>
      <c r="G302" s="1">
        <f t="shared" si="28"/>
        <v>14.600000000000072</v>
      </c>
    </row>
    <row r="303" spans="1:7" x14ac:dyDescent="0.25">
      <c r="A303" s="1">
        <v>294</v>
      </c>
      <c r="B303" s="113">
        <f t="shared" si="29"/>
        <v>14.650000000000073</v>
      </c>
      <c r="C303" s="3">
        <f t="shared" si="24"/>
        <v>0</v>
      </c>
      <c r="D303" s="3">
        <f t="shared" si="25"/>
        <v>0</v>
      </c>
      <c r="E303" s="113">
        <f t="shared" si="26"/>
        <v>0</v>
      </c>
      <c r="F303" s="3">
        <f t="shared" si="27"/>
        <v>0.48917898314010544</v>
      </c>
      <c r="G303" s="1">
        <f t="shared" si="28"/>
        <v>14.650000000000073</v>
      </c>
    </row>
    <row r="304" spans="1:7" x14ac:dyDescent="0.25">
      <c r="A304" s="1">
        <v>295</v>
      </c>
      <c r="B304" s="113">
        <f t="shared" si="29"/>
        <v>14.700000000000074</v>
      </c>
      <c r="C304" s="3">
        <f t="shared" si="24"/>
        <v>0</v>
      </c>
      <c r="D304" s="3">
        <f t="shared" si="25"/>
        <v>0</v>
      </c>
      <c r="E304" s="113">
        <f t="shared" si="26"/>
        <v>0</v>
      </c>
      <c r="F304" s="3">
        <f t="shared" si="27"/>
        <v>0.48917898314010544</v>
      </c>
      <c r="G304" s="1">
        <f t="shared" si="28"/>
        <v>14.700000000000074</v>
      </c>
    </row>
    <row r="305" spans="1:7" x14ac:dyDescent="0.25">
      <c r="A305" s="1">
        <v>296</v>
      </c>
      <c r="B305" s="113">
        <f t="shared" si="29"/>
        <v>14.750000000000075</v>
      </c>
      <c r="C305" s="3">
        <f t="shared" si="24"/>
        <v>0</v>
      </c>
      <c r="D305" s="3">
        <f t="shared" si="25"/>
        <v>0</v>
      </c>
      <c r="E305" s="113">
        <f t="shared" si="26"/>
        <v>0</v>
      </c>
      <c r="F305" s="3">
        <f t="shared" si="27"/>
        <v>0.48917898314010544</v>
      </c>
      <c r="G305" s="1">
        <f t="shared" si="28"/>
        <v>14.750000000000075</v>
      </c>
    </row>
    <row r="306" spans="1:7" x14ac:dyDescent="0.25">
      <c r="A306" s="1">
        <v>297</v>
      </c>
      <c r="B306" s="113">
        <f t="shared" si="29"/>
        <v>14.800000000000075</v>
      </c>
      <c r="C306" s="3">
        <f t="shared" si="24"/>
        <v>0</v>
      </c>
      <c r="D306" s="3">
        <f t="shared" si="25"/>
        <v>0</v>
      </c>
      <c r="E306" s="113">
        <f t="shared" si="26"/>
        <v>0</v>
      </c>
      <c r="F306" s="3">
        <f t="shared" si="27"/>
        <v>0.48917898314010544</v>
      </c>
      <c r="G306" s="1">
        <f t="shared" si="28"/>
        <v>14.800000000000075</v>
      </c>
    </row>
    <row r="307" spans="1:7" x14ac:dyDescent="0.25">
      <c r="A307" s="1">
        <v>298</v>
      </c>
      <c r="B307" s="113">
        <f t="shared" si="29"/>
        <v>14.850000000000076</v>
      </c>
      <c r="C307" s="3">
        <f t="shared" si="24"/>
        <v>0</v>
      </c>
      <c r="D307" s="3">
        <f t="shared" si="25"/>
        <v>0</v>
      </c>
      <c r="E307" s="113">
        <f t="shared" si="26"/>
        <v>0</v>
      </c>
      <c r="F307" s="3">
        <f t="shared" si="27"/>
        <v>0.48917898314010544</v>
      </c>
      <c r="G307" s="1">
        <f t="shared" si="28"/>
        <v>14.850000000000076</v>
      </c>
    </row>
    <row r="308" spans="1:7" x14ac:dyDescent="0.25">
      <c r="A308" s="1">
        <v>299</v>
      </c>
      <c r="B308" s="113">
        <f t="shared" si="29"/>
        <v>14.900000000000077</v>
      </c>
      <c r="C308" s="3">
        <f t="shared" si="24"/>
        <v>0</v>
      </c>
      <c r="D308" s="3">
        <f t="shared" si="25"/>
        <v>0</v>
      </c>
      <c r="E308" s="113">
        <f t="shared" si="26"/>
        <v>0</v>
      </c>
      <c r="F308" s="3">
        <f t="shared" si="27"/>
        <v>0.48917898314010544</v>
      </c>
      <c r="G308" s="1">
        <f t="shared" si="28"/>
        <v>14.900000000000077</v>
      </c>
    </row>
    <row r="309" spans="1:7" x14ac:dyDescent="0.25">
      <c r="A309" s="1">
        <v>300</v>
      </c>
      <c r="B309" s="113">
        <f t="shared" si="29"/>
        <v>14.950000000000077</v>
      </c>
      <c r="C309" s="3">
        <f t="shared" si="24"/>
        <v>0</v>
      </c>
      <c r="D309" s="3">
        <f t="shared" si="25"/>
        <v>0</v>
      </c>
      <c r="E309" s="113">
        <f t="shared" si="26"/>
        <v>0</v>
      </c>
      <c r="F309" s="3">
        <f t="shared" si="27"/>
        <v>0.48917898314010544</v>
      </c>
      <c r="G309" s="1">
        <f t="shared" si="28"/>
        <v>14.950000000000077</v>
      </c>
    </row>
    <row r="310" spans="1:7" x14ac:dyDescent="0.25">
      <c r="A310" s="1">
        <v>301</v>
      </c>
      <c r="B310" s="113">
        <f t="shared" si="29"/>
        <v>15.000000000000078</v>
      </c>
      <c r="C310" s="3">
        <f t="shared" si="24"/>
        <v>0</v>
      </c>
      <c r="D310" s="3">
        <f t="shared" si="25"/>
        <v>0</v>
      </c>
      <c r="E310" s="113">
        <f t="shared" si="26"/>
        <v>0</v>
      </c>
      <c r="F310" s="3">
        <f t="shared" si="27"/>
        <v>0.48917898314010544</v>
      </c>
      <c r="G310" s="1">
        <f t="shared" si="28"/>
        <v>15.000000000000078</v>
      </c>
    </row>
    <row r="311" spans="1:7" x14ac:dyDescent="0.25">
      <c r="A311" s="1">
        <v>302</v>
      </c>
      <c r="B311" s="113">
        <f t="shared" si="29"/>
        <v>15.050000000000079</v>
      </c>
      <c r="C311" s="3">
        <f t="shared" si="24"/>
        <v>0</v>
      </c>
      <c r="D311" s="3">
        <f t="shared" si="25"/>
        <v>0</v>
      </c>
      <c r="E311" s="113">
        <f t="shared" si="26"/>
        <v>0</v>
      </c>
      <c r="F311" s="3">
        <f t="shared" si="27"/>
        <v>0.48917898314010544</v>
      </c>
      <c r="G311" s="1">
        <f t="shared" si="28"/>
        <v>15.050000000000079</v>
      </c>
    </row>
    <row r="312" spans="1:7" x14ac:dyDescent="0.25">
      <c r="A312" s="1">
        <v>303</v>
      </c>
      <c r="B312" s="113">
        <f t="shared" si="29"/>
        <v>15.10000000000008</v>
      </c>
      <c r="C312" s="3">
        <f t="shared" si="24"/>
        <v>0</v>
      </c>
      <c r="D312" s="3">
        <f t="shared" si="25"/>
        <v>0</v>
      </c>
      <c r="E312" s="113">
        <f t="shared" si="26"/>
        <v>0</v>
      </c>
      <c r="F312" s="3">
        <f t="shared" si="27"/>
        <v>0.48917898314010544</v>
      </c>
      <c r="G312" s="1">
        <f t="shared" si="28"/>
        <v>15.10000000000008</v>
      </c>
    </row>
    <row r="313" spans="1:7" x14ac:dyDescent="0.25">
      <c r="A313" s="1">
        <v>304</v>
      </c>
      <c r="B313" s="113">
        <f t="shared" si="29"/>
        <v>15.15000000000008</v>
      </c>
      <c r="C313" s="3">
        <f t="shared" si="24"/>
        <v>0</v>
      </c>
      <c r="D313" s="3">
        <f t="shared" si="25"/>
        <v>0</v>
      </c>
      <c r="E313" s="113">
        <f t="shared" si="26"/>
        <v>0</v>
      </c>
      <c r="F313" s="3">
        <f t="shared" si="27"/>
        <v>0.48917898314010544</v>
      </c>
      <c r="G313" s="1">
        <f t="shared" si="28"/>
        <v>15.15000000000008</v>
      </c>
    </row>
    <row r="314" spans="1:7" x14ac:dyDescent="0.25">
      <c r="A314" s="1">
        <v>305</v>
      </c>
      <c r="B314" s="113">
        <f t="shared" si="29"/>
        <v>15.200000000000081</v>
      </c>
      <c r="C314" s="3">
        <f t="shared" si="24"/>
        <v>0</v>
      </c>
      <c r="D314" s="3">
        <f t="shared" si="25"/>
        <v>0</v>
      </c>
      <c r="E314" s="113">
        <f t="shared" si="26"/>
        <v>0</v>
      </c>
      <c r="F314" s="3">
        <f t="shared" si="27"/>
        <v>0.48917898314010544</v>
      </c>
      <c r="G314" s="1">
        <f t="shared" si="28"/>
        <v>15.200000000000081</v>
      </c>
    </row>
    <row r="315" spans="1:7" x14ac:dyDescent="0.25">
      <c r="A315" s="1">
        <v>306</v>
      </c>
      <c r="B315" s="113">
        <f t="shared" si="29"/>
        <v>15.250000000000082</v>
      </c>
      <c r="C315" s="3">
        <f t="shared" si="24"/>
        <v>0</v>
      </c>
      <c r="D315" s="3">
        <f t="shared" si="25"/>
        <v>0</v>
      </c>
      <c r="E315" s="113">
        <f t="shared" si="26"/>
        <v>0</v>
      </c>
      <c r="F315" s="3">
        <f t="shared" si="27"/>
        <v>0.48917898314010544</v>
      </c>
      <c r="G315" s="1">
        <f t="shared" si="28"/>
        <v>15.250000000000082</v>
      </c>
    </row>
    <row r="316" spans="1:7" x14ac:dyDescent="0.25">
      <c r="A316" s="1">
        <v>307</v>
      </c>
      <c r="B316" s="113">
        <f t="shared" si="29"/>
        <v>15.300000000000082</v>
      </c>
      <c r="C316" s="3">
        <f t="shared" si="24"/>
        <v>0</v>
      </c>
      <c r="D316" s="3">
        <f t="shared" si="25"/>
        <v>0</v>
      </c>
      <c r="E316" s="113">
        <f t="shared" si="26"/>
        <v>0</v>
      </c>
      <c r="F316" s="3">
        <f t="shared" si="27"/>
        <v>0.48917898314010544</v>
      </c>
      <c r="G316" s="1">
        <f t="shared" si="28"/>
        <v>15.300000000000082</v>
      </c>
    </row>
    <row r="317" spans="1:7" x14ac:dyDescent="0.25">
      <c r="A317" s="1">
        <v>308</v>
      </c>
      <c r="B317" s="113">
        <f t="shared" si="29"/>
        <v>15.350000000000083</v>
      </c>
      <c r="C317" s="3">
        <f t="shared" si="24"/>
        <v>0</v>
      </c>
      <c r="D317" s="3">
        <f t="shared" si="25"/>
        <v>0</v>
      </c>
      <c r="E317" s="113">
        <f t="shared" si="26"/>
        <v>0</v>
      </c>
      <c r="F317" s="3">
        <f t="shared" si="27"/>
        <v>0.48917898314010544</v>
      </c>
      <c r="G317" s="1">
        <f t="shared" si="28"/>
        <v>15.350000000000083</v>
      </c>
    </row>
    <row r="318" spans="1:7" x14ac:dyDescent="0.25">
      <c r="A318" s="1">
        <v>309</v>
      </c>
      <c r="B318" s="113">
        <f t="shared" si="29"/>
        <v>15.400000000000084</v>
      </c>
      <c r="C318" s="3">
        <f t="shared" si="24"/>
        <v>0</v>
      </c>
      <c r="D318" s="3">
        <f t="shared" si="25"/>
        <v>0</v>
      </c>
      <c r="E318" s="113">
        <f t="shared" si="26"/>
        <v>0</v>
      </c>
      <c r="F318" s="3">
        <f t="shared" si="27"/>
        <v>0.48917898314010544</v>
      </c>
      <c r="G318" s="1">
        <f t="shared" si="28"/>
        <v>15.400000000000084</v>
      </c>
    </row>
    <row r="319" spans="1:7" x14ac:dyDescent="0.25">
      <c r="A319" s="1">
        <v>310</v>
      </c>
      <c r="B319" s="113">
        <f t="shared" si="29"/>
        <v>15.450000000000085</v>
      </c>
      <c r="C319" s="3">
        <f t="shared" si="24"/>
        <v>0</v>
      </c>
      <c r="D319" s="3">
        <f t="shared" si="25"/>
        <v>0</v>
      </c>
      <c r="E319" s="113">
        <f t="shared" si="26"/>
        <v>0</v>
      </c>
      <c r="F319" s="3">
        <f t="shared" si="27"/>
        <v>0.48917898314010544</v>
      </c>
      <c r="G319" s="1">
        <f t="shared" si="28"/>
        <v>15.450000000000085</v>
      </c>
    </row>
    <row r="320" spans="1:7" x14ac:dyDescent="0.25">
      <c r="A320" s="1">
        <v>311</v>
      </c>
      <c r="B320" s="113">
        <f t="shared" si="29"/>
        <v>15.500000000000085</v>
      </c>
      <c r="C320" s="3">
        <f t="shared" si="24"/>
        <v>0</v>
      </c>
      <c r="D320" s="3">
        <f t="shared" si="25"/>
        <v>0</v>
      </c>
      <c r="E320" s="113">
        <f t="shared" si="26"/>
        <v>0</v>
      </c>
      <c r="F320" s="3">
        <f t="shared" si="27"/>
        <v>0.48917898314010544</v>
      </c>
      <c r="G320" s="1">
        <f t="shared" si="28"/>
        <v>15.500000000000085</v>
      </c>
    </row>
    <row r="321" spans="1:7" x14ac:dyDescent="0.25">
      <c r="A321" s="1">
        <v>312</v>
      </c>
      <c r="B321" s="113">
        <f t="shared" si="29"/>
        <v>15.550000000000086</v>
      </c>
      <c r="C321" s="3">
        <f t="shared" si="24"/>
        <v>0</v>
      </c>
      <c r="D321" s="3">
        <f t="shared" si="25"/>
        <v>0</v>
      </c>
      <c r="E321" s="113">
        <f t="shared" si="26"/>
        <v>0</v>
      </c>
      <c r="F321" s="3">
        <f t="shared" si="27"/>
        <v>0.48917898314010544</v>
      </c>
      <c r="G321" s="1">
        <f t="shared" si="28"/>
        <v>15.550000000000086</v>
      </c>
    </row>
    <row r="322" spans="1:7" x14ac:dyDescent="0.25">
      <c r="A322" s="1">
        <v>313</v>
      </c>
      <c r="B322" s="113">
        <f t="shared" si="29"/>
        <v>15.600000000000087</v>
      </c>
      <c r="C322" s="3">
        <f t="shared" si="24"/>
        <v>0</v>
      </c>
      <c r="D322" s="3">
        <f t="shared" si="25"/>
        <v>0</v>
      </c>
      <c r="E322" s="113">
        <f t="shared" si="26"/>
        <v>0</v>
      </c>
      <c r="F322" s="3">
        <f t="shared" si="27"/>
        <v>0.48917898314010544</v>
      </c>
      <c r="G322" s="1">
        <f t="shared" si="28"/>
        <v>15.600000000000087</v>
      </c>
    </row>
    <row r="323" spans="1:7" x14ac:dyDescent="0.25">
      <c r="A323" s="1">
        <v>314</v>
      </c>
      <c r="B323" s="113">
        <f t="shared" si="29"/>
        <v>15.650000000000087</v>
      </c>
      <c r="C323" s="3">
        <f t="shared" si="24"/>
        <v>0</v>
      </c>
      <c r="D323" s="3">
        <f t="shared" si="25"/>
        <v>0</v>
      </c>
      <c r="E323" s="113">
        <f t="shared" si="26"/>
        <v>0</v>
      </c>
      <c r="F323" s="3">
        <f t="shared" si="27"/>
        <v>0.48917898314010544</v>
      </c>
      <c r="G323" s="1">
        <f t="shared" si="28"/>
        <v>15.650000000000087</v>
      </c>
    </row>
    <row r="324" spans="1:7" x14ac:dyDescent="0.25">
      <c r="A324" s="1">
        <v>315</v>
      </c>
      <c r="B324" s="113">
        <f t="shared" si="29"/>
        <v>15.700000000000088</v>
      </c>
      <c r="C324" s="3">
        <f t="shared" si="24"/>
        <v>0</v>
      </c>
      <c r="D324" s="3">
        <f t="shared" si="25"/>
        <v>0</v>
      </c>
      <c r="E324" s="113">
        <f t="shared" si="26"/>
        <v>0</v>
      </c>
      <c r="F324" s="3">
        <f t="shared" si="27"/>
        <v>0.48917898314010544</v>
      </c>
      <c r="G324" s="1">
        <f t="shared" si="28"/>
        <v>15.700000000000088</v>
      </c>
    </row>
    <row r="325" spans="1:7" x14ac:dyDescent="0.25">
      <c r="A325" s="1">
        <v>316</v>
      </c>
      <c r="B325" s="113">
        <f t="shared" si="29"/>
        <v>15.750000000000089</v>
      </c>
      <c r="C325" s="3">
        <f t="shared" si="24"/>
        <v>0</v>
      </c>
      <c r="D325" s="3">
        <f t="shared" si="25"/>
        <v>0</v>
      </c>
      <c r="E325" s="113">
        <f t="shared" si="26"/>
        <v>0</v>
      </c>
      <c r="F325" s="3">
        <f t="shared" si="27"/>
        <v>0.48917898314010544</v>
      </c>
      <c r="G325" s="1">
        <f t="shared" si="28"/>
        <v>15.750000000000089</v>
      </c>
    </row>
    <row r="326" spans="1:7" x14ac:dyDescent="0.25">
      <c r="A326" s="1">
        <v>317</v>
      </c>
      <c r="B326" s="113">
        <f t="shared" si="29"/>
        <v>15.80000000000009</v>
      </c>
      <c r="C326" s="3">
        <f t="shared" si="24"/>
        <v>0</v>
      </c>
      <c r="D326" s="3">
        <f t="shared" si="25"/>
        <v>0</v>
      </c>
      <c r="E326" s="113">
        <f t="shared" si="26"/>
        <v>0</v>
      </c>
      <c r="F326" s="3">
        <f t="shared" si="27"/>
        <v>0.48917898314010544</v>
      </c>
      <c r="G326" s="1">
        <f t="shared" si="28"/>
        <v>15.80000000000009</v>
      </c>
    </row>
    <row r="327" spans="1:7" x14ac:dyDescent="0.25">
      <c r="A327" s="1">
        <v>318</v>
      </c>
      <c r="B327" s="113">
        <f t="shared" si="29"/>
        <v>15.85000000000009</v>
      </c>
      <c r="C327" s="3">
        <f t="shared" si="24"/>
        <v>0</v>
      </c>
      <c r="D327" s="3">
        <f t="shared" si="25"/>
        <v>0</v>
      </c>
      <c r="E327" s="113">
        <f t="shared" si="26"/>
        <v>0</v>
      </c>
      <c r="F327" s="3">
        <f t="shared" si="27"/>
        <v>0.48917898314010544</v>
      </c>
      <c r="G327" s="1">
        <f t="shared" si="28"/>
        <v>15.85000000000009</v>
      </c>
    </row>
    <row r="328" spans="1:7" x14ac:dyDescent="0.25">
      <c r="A328" s="1">
        <v>319</v>
      </c>
      <c r="B328" s="113">
        <f t="shared" si="29"/>
        <v>15.900000000000091</v>
      </c>
      <c r="C328" s="3">
        <f t="shared" si="24"/>
        <v>0</v>
      </c>
      <c r="D328" s="3">
        <f t="shared" si="25"/>
        <v>0</v>
      </c>
      <c r="E328" s="113">
        <f t="shared" si="26"/>
        <v>0</v>
      </c>
      <c r="F328" s="3">
        <f t="shared" si="27"/>
        <v>0.48917898314010544</v>
      </c>
      <c r="G328" s="1">
        <f t="shared" si="28"/>
        <v>15.900000000000091</v>
      </c>
    </row>
    <row r="329" spans="1:7" x14ac:dyDescent="0.25">
      <c r="A329" s="1">
        <v>320</v>
      </c>
      <c r="B329" s="113">
        <f t="shared" si="29"/>
        <v>15.950000000000092</v>
      </c>
      <c r="C329" s="3">
        <f t="shared" si="24"/>
        <v>0</v>
      </c>
      <c r="D329" s="3">
        <f t="shared" si="25"/>
        <v>0</v>
      </c>
      <c r="E329" s="113">
        <f t="shared" si="26"/>
        <v>0</v>
      </c>
      <c r="F329" s="3">
        <f t="shared" si="27"/>
        <v>0.48917898314010544</v>
      </c>
      <c r="G329" s="1">
        <f t="shared" si="28"/>
        <v>15.950000000000092</v>
      </c>
    </row>
    <row r="330" spans="1:7" x14ac:dyDescent="0.25">
      <c r="A330" s="1">
        <v>321</v>
      </c>
      <c r="B330" s="113">
        <f t="shared" si="29"/>
        <v>16.000000000000092</v>
      </c>
      <c r="C330" s="3">
        <f t="shared" ref="C330:C393" si="30">ROUND($E$5*EXP($M$3*B330),$E$8)</f>
        <v>0</v>
      </c>
      <c r="D330" s="3">
        <f t="shared" ref="D330:D393" si="31">ROUND($F$5*EXP($N$3*B330),$E$8)</f>
        <v>0</v>
      </c>
      <c r="E330" s="113">
        <f t="shared" ref="E330:E393" si="32">C330+D330</f>
        <v>0</v>
      </c>
      <c r="F330" s="3">
        <f t="shared" ref="F330:F393" si="33">IF(E330&gt;$L$5,0,$L$5)</f>
        <v>0.48917898314010544</v>
      </c>
      <c r="G330" s="1">
        <f t="shared" si="28"/>
        <v>16.000000000000092</v>
      </c>
    </row>
    <row r="331" spans="1:7" x14ac:dyDescent="0.25">
      <c r="A331" s="1">
        <v>322</v>
      </c>
      <c r="B331" s="113">
        <f t="shared" si="29"/>
        <v>16.050000000000093</v>
      </c>
      <c r="C331" s="3">
        <f t="shared" si="30"/>
        <v>0</v>
      </c>
      <c r="D331" s="3">
        <f t="shared" si="31"/>
        <v>0</v>
      </c>
      <c r="E331" s="113">
        <f t="shared" si="32"/>
        <v>0</v>
      </c>
      <c r="F331" s="3">
        <f t="shared" si="33"/>
        <v>0.48917898314010544</v>
      </c>
      <c r="G331" s="1">
        <f t="shared" ref="G331:G394" si="34">IF(F331=$L$5,B331,"bucando_ts")</f>
        <v>16.050000000000093</v>
      </c>
    </row>
    <row r="332" spans="1:7" x14ac:dyDescent="0.25">
      <c r="A332" s="1">
        <v>323</v>
      </c>
      <c r="B332" s="113">
        <f t="shared" ref="B332:B395" si="35">B331+$B$8</f>
        <v>16.100000000000094</v>
      </c>
      <c r="C332" s="3">
        <f t="shared" si="30"/>
        <v>0</v>
      </c>
      <c r="D332" s="3">
        <f t="shared" si="31"/>
        <v>0</v>
      </c>
      <c r="E332" s="113">
        <f t="shared" si="32"/>
        <v>0</v>
      </c>
      <c r="F332" s="3">
        <f t="shared" si="33"/>
        <v>0.48917898314010544</v>
      </c>
      <c r="G332" s="1">
        <f t="shared" si="34"/>
        <v>16.100000000000094</v>
      </c>
    </row>
    <row r="333" spans="1:7" x14ac:dyDescent="0.25">
      <c r="A333" s="1">
        <v>324</v>
      </c>
      <c r="B333" s="113">
        <f t="shared" si="35"/>
        <v>16.150000000000095</v>
      </c>
      <c r="C333" s="3">
        <f t="shared" si="30"/>
        <v>0</v>
      </c>
      <c r="D333" s="3">
        <f t="shared" si="31"/>
        <v>0</v>
      </c>
      <c r="E333" s="113">
        <f t="shared" si="32"/>
        <v>0</v>
      </c>
      <c r="F333" s="3">
        <f t="shared" si="33"/>
        <v>0.48917898314010544</v>
      </c>
      <c r="G333" s="1">
        <f t="shared" si="34"/>
        <v>16.150000000000095</v>
      </c>
    </row>
    <row r="334" spans="1:7" x14ac:dyDescent="0.25">
      <c r="A334" s="1">
        <v>325</v>
      </c>
      <c r="B334" s="113">
        <f t="shared" si="35"/>
        <v>16.200000000000095</v>
      </c>
      <c r="C334" s="3">
        <f t="shared" si="30"/>
        <v>0</v>
      </c>
      <c r="D334" s="3">
        <f t="shared" si="31"/>
        <v>0</v>
      </c>
      <c r="E334" s="113">
        <f t="shared" si="32"/>
        <v>0</v>
      </c>
      <c r="F334" s="3">
        <f t="shared" si="33"/>
        <v>0.48917898314010544</v>
      </c>
      <c r="G334" s="1">
        <f t="shared" si="34"/>
        <v>16.200000000000095</v>
      </c>
    </row>
    <row r="335" spans="1:7" x14ac:dyDescent="0.25">
      <c r="A335" s="1">
        <v>326</v>
      </c>
      <c r="B335" s="113">
        <f t="shared" si="35"/>
        <v>16.250000000000096</v>
      </c>
      <c r="C335" s="3">
        <f t="shared" si="30"/>
        <v>0</v>
      </c>
      <c r="D335" s="3">
        <f t="shared" si="31"/>
        <v>0</v>
      </c>
      <c r="E335" s="113">
        <f t="shared" si="32"/>
        <v>0</v>
      </c>
      <c r="F335" s="3">
        <f t="shared" si="33"/>
        <v>0.48917898314010544</v>
      </c>
      <c r="G335" s="1">
        <f t="shared" si="34"/>
        <v>16.250000000000096</v>
      </c>
    </row>
    <row r="336" spans="1:7" x14ac:dyDescent="0.25">
      <c r="A336" s="1">
        <v>327</v>
      </c>
      <c r="B336" s="113">
        <f t="shared" si="35"/>
        <v>16.300000000000097</v>
      </c>
      <c r="C336" s="3">
        <f t="shared" si="30"/>
        <v>0</v>
      </c>
      <c r="D336" s="3">
        <f t="shared" si="31"/>
        <v>0</v>
      </c>
      <c r="E336" s="113">
        <f t="shared" si="32"/>
        <v>0</v>
      </c>
      <c r="F336" s="3">
        <f t="shared" si="33"/>
        <v>0.48917898314010544</v>
      </c>
      <c r="G336" s="1">
        <f t="shared" si="34"/>
        <v>16.300000000000097</v>
      </c>
    </row>
    <row r="337" spans="1:7" x14ac:dyDescent="0.25">
      <c r="A337" s="1">
        <v>328</v>
      </c>
      <c r="B337" s="113">
        <f t="shared" si="35"/>
        <v>16.350000000000097</v>
      </c>
      <c r="C337" s="3">
        <f t="shared" si="30"/>
        <v>0</v>
      </c>
      <c r="D337" s="3">
        <f t="shared" si="31"/>
        <v>0</v>
      </c>
      <c r="E337" s="113">
        <f t="shared" si="32"/>
        <v>0</v>
      </c>
      <c r="F337" s="3">
        <f t="shared" si="33"/>
        <v>0.48917898314010544</v>
      </c>
      <c r="G337" s="1">
        <f t="shared" si="34"/>
        <v>16.350000000000097</v>
      </c>
    </row>
    <row r="338" spans="1:7" x14ac:dyDescent="0.25">
      <c r="A338" s="1">
        <v>329</v>
      </c>
      <c r="B338" s="113">
        <f t="shared" si="35"/>
        <v>16.400000000000098</v>
      </c>
      <c r="C338" s="3">
        <f t="shared" si="30"/>
        <v>0</v>
      </c>
      <c r="D338" s="3">
        <f t="shared" si="31"/>
        <v>0</v>
      </c>
      <c r="E338" s="113">
        <f t="shared" si="32"/>
        <v>0</v>
      </c>
      <c r="F338" s="3">
        <f t="shared" si="33"/>
        <v>0.48917898314010544</v>
      </c>
      <c r="G338" s="1">
        <f t="shared" si="34"/>
        <v>16.400000000000098</v>
      </c>
    </row>
    <row r="339" spans="1:7" x14ac:dyDescent="0.25">
      <c r="A339" s="1">
        <v>330</v>
      </c>
      <c r="B339" s="113">
        <f t="shared" si="35"/>
        <v>16.450000000000099</v>
      </c>
      <c r="C339" s="3">
        <f t="shared" si="30"/>
        <v>0</v>
      </c>
      <c r="D339" s="3">
        <f t="shared" si="31"/>
        <v>0</v>
      </c>
      <c r="E339" s="113">
        <f t="shared" si="32"/>
        <v>0</v>
      </c>
      <c r="F339" s="3">
        <f t="shared" si="33"/>
        <v>0.48917898314010544</v>
      </c>
      <c r="G339" s="1">
        <f t="shared" si="34"/>
        <v>16.450000000000099</v>
      </c>
    </row>
    <row r="340" spans="1:7" x14ac:dyDescent="0.25">
      <c r="A340" s="1">
        <v>331</v>
      </c>
      <c r="B340" s="113">
        <f t="shared" si="35"/>
        <v>16.500000000000099</v>
      </c>
      <c r="C340" s="3">
        <f t="shared" si="30"/>
        <v>0</v>
      </c>
      <c r="D340" s="3">
        <f t="shared" si="31"/>
        <v>0</v>
      </c>
      <c r="E340" s="113">
        <f t="shared" si="32"/>
        <v>0</v>
      </c>
      <c r="F340" s="3">
        <f t="shared" si="33"/>
        <v>0.48917898314010544</v>
      </c>
      <c r="G340" s="1">
        <f t="shared" si="34"/>
        <v>16.500000000000099</v>
      </c>
    </row>
    <row r="341" spans="1:7" x14ac:dyDescent="0.25">
      <c r="A341" s="1">
        <v>332</v>
      </c>
      <c r="B341" s="113">
        <f t="shared" si="35"/>
        <v>16.5500000000001</v>
      </c>
      <c r="C341" s="3">
        <f t="shared" si="30"/>
        <v>0</v>
      </c>
      <c r="D341" s="3">
        <f t="shared" si="31"/>
        <v>0</v>
      </c>
      <c r="E341" s="113">
        <f t="shared" si="32"/>
        <v>0</v>
      </c>
      <c r="F341" s="3">
        <f t="shared" si="33"/>
        <v>0.48917898314010544</v>
      </c>
      <c r="G341" s="1">
        <f t="shared" si="34"/>
        <v>16.5500000000001</v>
      </c>
    </row>
    <row r="342" spans="1:7" x14ac:dyDescent="0.25">
      <c r="A342" s="1">
        <v>333</v>
      </c>
      <c r="B342" s="113">
        <f t="shared" si="35"/>
        <v>16.600000000000101</v>
      </c>
      <c r="C342" s="3">
        <f t="shared" si="30"/>
        <v>0</v>
      </c>
      <c r="D342" s="3">
        <f t="shared" si="31"/>
        <v>0</v>
      </c>
      <c r="E342" s="113">
        <f t="shared" si="32"/>
        <v>0</v>
      </c>
      <c r="F342" s="3">
        <f t="shared" si="33"/>
        <v>0.48917898314010544</v>
      </c>
      <c r="G342" s="1">
        <f t="shared" si="34"/>
        <v>16.600000000000101</v>
      </c>
    </row>
    <row r="343" spans="1:7" x14ac:dyDescent="0.25">
      <c r="A343" s="1">
        <v>334</v>
      </c>
      <c r="B343" s="113">
        <f t="shared" si="35"/>
        <v>16.650000000000102</v>
      </c>
      <c r="C343" s="3">
        <f t="shared" si="30"/>
        <v>0</v>
      </c>
      <c r="D343" s="3">
        <f t="shared" si="31"/>
        <v>0</v>
      </c>
      <c r="E343" s="113">
        <f t="shared" si="32"/>
        <v>0</v>
      </c>
      <c r="F343" s="3">
        <f t="shared" si="33"/>
        <v>0.48917898314010544</v>
      </c>
      <c r="G343" s="1">
        <f t="shared" si="34"/>
        <v>16.650000000000102</v>
      </c>
    </row>
    <row r="344" spans="1:7" x14ac:dyDescent="0.25">
      <c r="A344" s="1">
        <v>335</v>
      </c>
      <c r="B344" s="113">
        <f t="shared" si="35"/>
        <v>16.700000000000102</v>
      </c>
      <c r="C344" s="3">
        <f t="shared" si="30"/>
        <v>0</v>
      </c>
      <c r="D344" s="3">
        <f t="shared" si="31"/>
        <v>0</v>
      </c>
      <c r="E344" s="113">
        <f t="shared" si="32"/>
        <v>0</v>
      </c>
      <c r="F344" s="3">
        <f t="shared" si="33"/>
        <v>0.48917898314010544</v>
      </c>
      <c r="G344" s="1">
        <f t="shared" si="34"/>
        <v>16.700000000000102</v>
      </c>
    </row>
    <row r="345" spans="1:7" x14ac:dyDescent="0.25">
      <c r="A345" s="1">
        <v>336</v>
      </c>
      <c r="B345" s="113">
        <f t="shared" si="35"/>
        <v>16.750000000000103</v>
      </c>
      <c r="C345" s="3">
        <f t="shared" si="30"/>
        <v>0</v>
      </c>
      <c r="D345" s="3">
        <f t="shared" si="31"/>
        <v>0</v>
      </c>
      <c r="E345" s="113">
        <f t="shared" si="32"/>
        <v>0</v>
      </c>
      <c r="F345" s="3">
        <f t="shared" si="33"/>
        <v>0.48917898314010544</v>
      </c>
      <c r="G345" s="1">
        <f t="shared" si="34"/>
        <v>16.750000000000103</v>
      </c>
    </row>
    <row r="346" spans="1:7" x14ac:dyDescent="0.25">
      <c r="A346" s="1">
        <v>337</v>
      </c>
      <c r="B346" s="113">
        <f t="shared" si="35"/>
        <v>16.800000000000104</v>
      </c>
      <c r="C346" s="3">
        <f t="shared" si="30"/>
        <v>0</v>
      </c>
      <c r="D346" s="3">
        <f t="shared" si="31"/>
        <v>0</v>
      </c>
      <c r="E346" s="113">
        <f t="shared" si="32"/>
        <v>0</v>
      </c>
      <c r="F346" s="3">
        <f t="shared" si="33"/>
        <v>0.48917898314010544</v>
      </c>
      <c r="G346" s="1">
        <f t="shared" si="34"/>
        <v>16.800000000000104</v>
      </c>
    </row>
    <row r="347" spans="1:7" x14ac:dyDescent="0.25">
      <c r="A347" s="1">
        <v>338</v>
      </c>
      <c r="B347" s="113">
        <f t="shared" si="35"/>
        <v>16.850000000000104</v>
      </c>
      <c r="C347" s="3">
        <f t="shared" si="30"/>
        <v>0</v>
      </c>
      <c r="D347" s="3">
        <f t="shared" si="31"/>
        <v>0</v>
      </c>
      <c r="E347" s="113">
        <f t="shared" si="32"/>
        <v>0</v>
      </c>
      <c r="F347" s="3">
        <f t="shared" si="33"/>
        <v>0.48917898314010544</v>
      </c>
      <c r="G347" s="1">
        <f t="shared" si="34"/>
        <v>16.850000000000104</v>
      </c>
    </row>
    <row r="348" spans="1:7" x14ac:dyDescent="0.25">
      <c r="A348" s="1">
        <v>339</v>
      </c>
      <c r="B348" s="113">
        <f t="shared" si="35"/>
        <v>16.900000000000105</v>
      </c>
      <c r="C348" s="3">
        <f t="shared" si="30"/>
        <v>0</v>
      </c>
      <c r="D348" s="3">
        <f t="shared" si="31"/>
        <v>0</v>
      </c>
      <c r="E348" s="113">
        <f t="shared" si="32"/>
        <v>0</v>
      </c>
      <c r="F348" s="3">
        <f t="shared" si="33"/>
        <v>0.48917898314010544</v>
      </c>
      <c r="G348" s="1">
        <f t="shared" si="34"/>
        <v>16.900000000000105</v>
      </c>
    </row>
    <row r="349" spans="1:7" x14ac:dyDescent="0.25">
      <c r="A349" s="1">
        <v>340</v>
      </c>
      <c r="B349" s="113">
        <f t="shared" si="35"/>
        <v>16.950000000000106</v>
      </c>
      <c r="C349" s="3">
        <f t="shared" si="30"/>
        <v>0</v>
      </c>
      <c r="D349" s="3">
        <f t="shared" si="31"/>
        <v>0</v>
      </c>
      <c r="E349" s="113">
        <f t="shared" si="32"/>
        <v>0</v>
      </c>
      <c r="F349" s="3">
        <f t="shared" si="33"/>
        <v>0.48917898314010544</v>
      </c>
      <c r="G349" s="1">
        <f t="shared" si="34"/>
        <v>16.950000000000106</v>
      </c>
    </row>
    <row r="350" spans="1:7" x14ac:dyDescent="0.25">
      <c r="A350" s="1">
        <v>341</v>
      </c>
      <c r="B350" s="113">
        <f t="shared" si="35"/>
        <v>17.000000000000107</v>
      </c>
      <c r="C350" s="3">
        <f t="shared" si="30"/>
        <v>0</v>
      </c>
      <c r="D350" s="3">
        <f t="shared" si="31"/>
        <v>0</v>
      </c>
      <c r="E350" s="113">
        <f t="shared" si="32"/>
        <v>0</v>
      </c>
      <c r="F350" s="3">
        <f t="shared" si="33"/>
        <v>0.48917898314010544</v>
      </c>
      <c r="G350" s="1">
        <f t="shared" si="34"/>
        <v>17.000000000000107</v>
      </c>
    </row>
    <row r="351" spans="1:7" x14ac:dyDescent="0.25">
      <c r="A351" s="1">
        <v>342</v>
      </c>
      <c r="B351" s="113">
        <f t="shared" si="35"/>
        <v>17.050000000000107</v>
      </c>
      <c r="C351" s="3">
        <f t="shared" si="30"/>
        <v>0</v>
      </c>
      <c r="D351" s="3">
        <f t="shared" si="31"/>
        <v>0</v>
      </c>
      <c r="E351" s="113">
        <f t="shared" si="32"/>
        <v>0</v>
      </c>
      <c r="F351" s="3">
        <f t="shared" si="33"/>
        <v>0.48917898314010544</v>
      </c>
      <c r="G351" s="1">
        <f t="shared" si="34"/>
        <v>17.050000000000107</v>
      </c>
    </row>
    <row r="352" spans="1:7" x14ac:dyDescent="0.25">
      <c r="A352" s="1">
        <v>343</v>
      </c>
      <c r="B352" s="113">
        <f t="shared" si="35"/>
        <v>17.100000000000108</v>
      </c>
      <c r="C352" s="3">
        <f t="shared" si="30"/>
        <v>0</v>
      </c>
      <c r="D352" s="3">
        <f t="shared" si="31"/>
        <v>0</v>
      </c>
      <c r="E352" s="113">
        <f t="shared" si="32"/>
        <v>0</v>
      </c>
      <c r="F352" s="3">
        <f t="shared" si="33"/>
        <v>0.48917898314010544</v>
      </c>
      <c r="G352" s="1">
        <f t="shared" si="34"/>
        <v>17.100000000000108</v>
      </c>
    </row>
    <row r="353" spans="1:7" x14ac:dyDescent="0.25">
      <c r="A353" s="1">
        <v>344</v>
      </c>
      <c r="B353" s="113">
        <f t="shared" si="35"/>
        <v>17.150000000000109</v>
      </c>
      <c r="C353" s="3">
        <f t="shared" si="30"/>
        <v>0</v>
      </c>
      <c r="D353" s="3">
        <f t="shared" si="31"/>
        <v>0</v>
      </c>
      <c r="E353" s="113">
        <f t="shared" si="32"/>
        <v>0</v>
      </c>
      <c r="F353" s="3">
        <f t="shared" si="33"/>
        <v>0.48917898314010544</v>
      </c>
      <c r="G353" s="1">
        <f t="shared" si="34"/>
        <v>17.150000000000109</v>
      </c>
    </row>
    <row r="354" spans="1:7" x14ac:dyDescent="0.25">
      <c r="A354" s="1">
        <v>345</v>
      </c>
      <c r="B354" s="113">
        <f t="shared" si="35"/>
        <v>17.200000000000109</v>
      </c>
      <c r="C354" s="3">
        <f t="shared" si="30"/>
        <v>0</v>
      </c>
      <c r="D354" s="3">
        <f t="shared" si="31"/>
        <v>0</v>
      </c>
      <c r="E354" s="113">
        <f t="shared" si="32"/>
        <v>0</v>
      </c>
      <c r="F354" s="3">
        <f t="shared" si="33"/>
        <v>0.48917898314010544</v>
      </c>
      <c r="G354" s="1">
        <f t="shared" si="34"/>
        <v>17.200000000000109</v>
      </c>
    </row>
    <row r="355" spans="1:7" x14ac:dyDescent="0.25">
      <c r="A355" s="1">
        <v>346</v>
      </c>
      <c r="B355" s="113">
        <f t="shared" si="35"/>
        <v>17.25000000000011</v>
      </c>
      <c r="C355" s="3">
        <f t="shared" si="30"/>
        <v>0</v>
      </c>
      <c r="D355" s="3">
        <f t="shared" si="31"/>
        <v>0</v>
      </c>
      <c r="E355" s="113">
        <f t="shared" si="32"/>
        <v>0</v>
      </c>
      <c r="F355" s="3">
        <f t="shared" si="33"/>
        <v>0.48917898314010544</v>
      </c>
      <c r="G355" s="1">
        <f t="shared" si="34"/>
        <v>17.25000000000011</v>
      </c>
    </row>
    <row r="356" spans="1:7" x14ac:dyDescent="0.25">
      <c r="A356" s="1">
        <v>347</v>
      </c>
      <c r="B356" s="113">
        <f t="shared" si="35"/>
        <v>17.300000000000111</v>
      </c>
      <c r="C356" s="3">
        <f t="shared" si="30"/>
        <v>0</v>
      </c>
      <c r="D356" s="3">
        <f t="shared" si="31"/>
        <v>0</v>
      </c>
      <c r="E356" s="113">
        <f t="shared" si="32"/>
        <v>0</v>
      </c>
      <c r="F356" s="3">
        <f t="shared" si="33"/>
        <v>0.48917898314010544</v>
      </c>
      <c r="G356" s="1">
        <f t="shared" si="34"/>
        <v>17.300000000000111</v>
      </c>
    </row>
    <row r="357" spans="1:7" x14ac:dyDescent="0.25">
      <c r="A357" s="1">
        <v>348</v>
      </c>
      <c r="B357" s="113">
        <f t="shared" si="35"/>
        <v>17.350000000000112</v>
      </c>
      <c r="C357" s="3">
        <f t="shared" si="30"/>
        <v>0</v>
      </c>
      <c r="D357" s="3">
        <f t="shared" si="31"/>
        <v>0</v>
      </c>
      <c r="E357" s="113">
        <f t="shared" si="32"/>
        <v>0</v>
      </c>
      <c r="F357" s="3">
        <f t="shared" si="33"/>
        <v>0.48917898314010544</v>
      </c>
      <c r="G357" s="1">
        <f t="shared" si="34"/>
        <v>17.350000000000112</v>
      </c>
    </row>
    <row r="358" spans="1:7" x14ac:dyDescent="0.25">
      <c r="A358" s="1">
        <v>349</v>
      </c>
      <c r="B358" s="113">
        <f t="shared" si="35"/>
        <v>17.400000000000112</v>
      </c>
      <c r="C358" s="3">
        <f t="shared" si="30"/>
        <v>0</v>
      </c>
      <c r="D358" s="3">
        <f t="shared" si="31"/>
        <v>0</v>
      </c>
      <c r="E358" s="113">
        <f t="shared" si="32"/>
        <v>0</v>
      </c>
      <c r="F358" s="3">
        <f t="shared" si="33"/>
        <v>0.48917898314010544</v>
      </c>
      <c r="G358" s="1">
        <f t="shared" si="34"/>
        <v>17.400000000000112</v>
      </c>
    </row>
    <row r="359" spans="1:7" x14ac:dyDescent="0.25">
      <c r="A359" s="1">
        <v>350</v>
      </c>
      <c r="B359" s="113">
        <f t="shared" si="35"/>
        <v>17.450000000000113</v>
      </c>
      <c r="C359" s="3">
        <f t="shared" si="30"/>
        <v>0</v>
      </c>
      <c r="D359" s="3">
        <f t="shared" si="31"/>
        <v>0</v>
      </c>
      <c r="E359" s="113">
        <f t="shared" si="32"/>
        <v>0</v>
      </c>
      <c r="F359" s="3">
        <f t="shared" si="33"/>
        <v>0.48917898314010544</v>
      </c>
      <c r="G359" s="1">
        <f t="shared" si="34"/>
        <v>17.450000000000113</v>
      </c>
    </row>
    <row r="360" spans="1:7" x14ac:dyDescent="0.25">
      <c r="A360" s="1">
        <v>351</v>
      </c>
      <c r="B360" s="113">
        <f t="shared" si="35"/>
        <v>17.500000000000114</v>
      </c>
      <c r="C360" s="3">
        <f t="shared" si="30"/>
        <v>0</v>
      </c>
      <c r="D360" s="3">
        <f t="shared" si="31"/>
        <v>0</v>
      </c>
      <c r="E360" s="113">
        <f t="shared" si="32"/>
        <v>0</v>
      </c>
      <c r="F360" s="3">
        <f t="shared" si="33"/>
        <v>0.48917898314010544</v>
      </c>
      <c r="G360" s="1">
        <f t="shared" si="34"/>
        <v>17.500000000000114</v>
      </c>
    </row>
    <row r="361" spans="1:7" x14ac:dyDescent="0.25">
      <c r="A361" s="1">
        <v>352</v>
      </c>
      <c r="B361" s="113">
        <f t="shared" si="35"/>
        <v>17.550000000000114</v>
      </c>
      <c r="C361" s="3">
        <f t="shared" si="30"/>
        <v>0</v>
      </c>
      <c r="D361" s="3">
        <f t="shared" si="31"/>
        <v>0</v>
      </c>
      <c r="E361" s="113">
        <f t="shared" si="32"/>
        <v>0</v>
      </c>
      <c r="F361" s="3">
        <f t="shared" si="33"/>
        <v>0.48917898314010544</v>
      </c>
      <c r="G361" s="1">
        <f t="shared" si="34"/>
        <v>17.550000000000114</v>
      </c>
    </row>
    <row r="362" spans="1:7" x14ac:dyDescent="0.25">
      <c r="A362" s="1">
        <v>353</v>
      </c>
      <c r="B362" s="113">
        <f t="shared" si="35"/>
        <v>17.600000000000115</v>
      </c>
      <c r="C362" s="3">
        <f t="shared" si="30"/>
        <v>0</v>
      </c>
      <c r="D362" s="3">
        <f t="shared" si="31"/>
        <v>0</v>
      </c>
      <c r="E362" s="113">
        <f t="shared" si="32"/>
        <v>0</v>
      </c>
      <c r="F362" s="3">
        <f t="shared" si="33"/>
        <v>0.48917898314010544</v>
      </c>
      <c r="G362" s="1">
        <f t="shared" si="34"/>
        <v>17.600000000000115</v>
      </c>
    </row>
    <row r="363" spans="1:7" x14ac:dyDescent="0.25">
      <c r="A363" s="1">
        <v>354</v>
      </c>
      <c r="B363" s="113">
        <f t="shared" si="35"/>
        <v>17.650000000000116</v>
      </c>
      <c r="C363" s="3">
        <f t="shared" si="30"/>
        <v>0</v>
      </c>
      <c r="D363" s="3">
        <f t="shared" si="31"/>
        <v>0</v>
      </c>
      <c r="E363" s="113">
        <f t="shared" si="32"/>
        <v>0</v>
      </c>
      <c r="F363" s="3">
        <f t="shared" si="33"/>
        <v>0.48917898314010544</v>
      </c>
      <c r="G363" s="1">
        <f t="shared" si="34"/>
        <v>17.650000000000116</v>
      </c>
    </row>
    <row r="364" spans="1:7" x14ac:dyDescent="0.25">
      <c r="A364" s="1">
        <v>355</v>
      </c>
      <c r="B364" s="113">
        <f t="shared" si="35"/>
        <v>17.700000000000117</v>
      </c>
      <c r="C364" s="3">
        <f t="shared" si="30"/>
        <v>0</v>
      </c>
      <c r="D364" s="3">
        <f t="shared" si="31"/>
        <v>0</v>
      </c>
      <c r="E364" s="113">
        <f t="shared" si="32"/>
        <v>0</v>
      </c>
      <c r="F364" s="3">
        <f t="shared" si="33"/>
        <v>0.48917898314010544</v>
      </c>
      <c r="G364" s="1">
        <f t="shared" si="34"/>
        <v>17.700000000000117</v>
      </c>
    </row>
    <row r="365" spans="1:7" x14ac:dyDescent="0.25">
      <c r="A365" s="1">
        <v>356</v>
      </c>
      <c r="B365" s="113">
        <f t="shared" si="35"/>
        <v>17.750000000000117</v>
      </c>
      <c r="C365" s="3">
        <f t="shared" si="30"/>
        <v>0</v>
      </c>
      <c r="D365" s="3">
        <f t="shared" si="31"/>
        <v>0</v>
      </c>
      <c r="E365" s="113">
        <f t="shared" si="32"/>
        <v>0</v>
      </c>
      <c r="F365" s="3">
        <f t="shared" si="33"/>
        <v>0.48917898314010544</v>
      </c>
      <c r="G365" s="1">
        <f t="shared" si="34"/>
        <v>17.750000000000117</v>
      </c>
    </row>
    <row r="366" spans="1:7" x14ac:dyDescent="0.25">
      <c r="A366" s="1">
        <v>357</v>
      </c>
      <c r="B366" s="113">
        <f t="shared" si="35"/>
        <v>17.800000000000118</v>
      </c>
      <c r="C366" s="3">
        <f t="shared" si="30"/>
        <v>0</v>
      </c>
      <c r="D366" s="3">
        <f t="shared" si="31"/>
        <v>0</v>
      </c>
      <c r="E366" s="113">
        <f t="shared" si="32"/>
        <v>0</v>
      </c>
      <c r="F366" s="3">
        <f t="shared" si="33"/>
        <v>0.48917898314010544</v>
      </c>
      <c r="G366" s="1">
        <f t="shared" si="34"/>
        <v>17.800000000000118</v>
      </c>
    </row>
    <row r="367" spans="1:7" x14ac:dyDescent="0.25">
      <c r="A367" s="1">
        <v>358</v>
      </c>
      <c r="B367" s="113">
        <f t="shared" si="35"/>
        <v>17.850000000000119</v>
      </c>
      <c r="C367" s="3">
        <f t="shared" si="30"/>
        <v>0</v>
      </c>
      <c r="D367" s="3">
        <f t="shared" si="31"/>
        <v>0</v>
      </c>
      <c r="E367" s="113">
        <f t="shared" si="32"/>
        <v>0</v>
      </c>
      <c r="F367" s="3">
        <f t="shared" si="33"/>
        <v>0.48917898314010544</v>
      </c>
      <c r="G367" s="1">
        <f t="shared" si="34"/>
        <v>17.850000000000119</v>
      </c>
    </row>
    <row r="368" spans="1:7" x14ac:dyDescent="0.25">
      <c r="A368" s="1">
        <v>359</v>
      </c>
      <c r="B368" s="113">
        <f t="shared" si="35"/>
        <v>17.900000000000119</v>
      </c>
      <c r="C368" s="3">
        <f t="shared" si="30"/>
        <v>0</v>
      </c>
      <c r="D368" s="3">
        <f t="shared" si="31"/>
        <v>0</v>
      </c>
      <c r="E368" s="113">
        <f t="shared" si="32"/>
        <v>0</v>
      </c>
      <c r="F368" s="3">
        <f t="shared" si="33"/>
        <v>0.48917898314010544</v>
      </c>
      <c r="G368" s="1">
        <f t="shared" si="34"/>
        <v>17.900000000000119</v>
      </c>
    </row>
    <row r="369" spans="1:7" x14ac:dyDescent="0.25">
      <c r="A369" s="1">
        <v>360</v>
      </c>
      <c r="B369" s="113">
        <f t="shared" si="35"/>
        <v>17.95000000000012</v>
      </c>
      <c r="C369" s="3">
        <f t="shared" si="30"/>
        <v>0</v>
      </c>
      <c r="D369" s="3">
        <f t="shared" si="31"/>
        <v>0</v>
      </c>
      <c r="E369" s="113">
        <f t="shared" si="32"/>
        <v>0</v>
      </c>
      <c r="F369" s="3">
        <f t="shared" si="33"/>
        <v>0.48917898314010544</v>
      </c>
      <c r="G369" s="1">
        <f t="shared" si="34"/>
        <v>17.95000000000012</v>
      </c>
    </row>
    <row r="370" spans="1:7" x14ac:dyDescent="0.25">
      <c r="A370" s="1">
        <v>361</v>
      </c>
      <c r="B370" s="113">
        <f t="shared" si="35"/>
        <v>18.000000000000121</v>
      </c>
      <c r="C370" s="3">
        <f t="shared" si="30"/>
        <v>0</v>
      </c>
      <c r="D370" s="3">
        <f t="shared" si="31"/>
        <v>0</v>
      </c>
      <c r="E370" s="113">
        <f t="shared" si="32"/>
        <v>0</v>
      </c>
      <c r="F370" s="3">
        <f t="shared" si="33"/>
        <v>0.48917898314010544</v>
      </c>
      <c r="G370" s="1">
        <f t="shared" si="34"/>
        <v>18.000000000000121</v>
      </c>
    </row>
    <row r="371" spans="1:7" x14ac:dyDescent="0.25">
      <c r="A371" s="1">
        <v>362</v>
      </c>
      <c r="B371" s="113">
        <f t="shared" si="35"/>
        <v>18.050000000000122</v>
      </c>
      <c r="C371" s="3">
        <f t="shared" si="30"/>
        <v>0</v>
      </c>
      <c r="D371" s="3">
        <f t="shared" si="31"/>
        <v>0</v>
      </c>
      <c r="E371" s="113">
        <f t="shared" si="32"/>
        <v>0</v>
      </c>
      <c r="F371" s="3">
        <f t="shared" si="33"/>
        <v>0.48917898314010544</v>
      </c>
      <c r="G371" s="1">
        <f t="shared" si="34"/>
        <v>18.050000000000122</v>
      </c>
    </row>
    <row r="372" spans="1:7" x14ac:dyDescent="0.25">
      <c r="A372" s="1">
        <v>363</v>
      </c>
      <c r="B372" s="113">
        <f t="shared" si="35"/>
        <v>18.100000000000122</v>
      </c>
      <c r="C372" s="3">
        <f t="shared" si="30"/>
        <v>0</v>
      </c>
      <c r="D372" s="3">
        <f t="shared" si="31"/>
        <v>0</v>
      </c>
      <c r="E372" s="113">
        <f t="shared" si="32"/>
        <v>0</v>
      </c>
      <c r="F372" s="3">
        <f t="shared" si="33"/>
        <v>0.48917898314010544</v>
      </c>
      <c r="G372" s="1">
        <f t="shared" si="34"/>
        <v>18.100000000000122</v>
      </c>
    </row>
    <row r="373" spans="1:7" x14ac:dyDescent="0.25">
      <c r="A373" s="1">
        <v>364</v>
      </c>
      <c r="B373" s="113">
        <f t="shared" si="35"/>
        <v>18.150000000000123</v>
      </c>
      <c r="C373" s="3">
        <f t="shared" si="30"/>
        <v>0</v>
      </c>
      <c r="D373" s="3">
        <f t="shared" si="31"/>
        <v>0</v>
      </c>
      <c r="E373" s="113">
        <f t="shared" si="32"/>
        <v>0</v>
      </c>
      <c r="F373" s="3">
        <f t="shared" si="33"/>
        <v>0.48917898314010544</v>
      </c>
      <c r="G373" s="1">
        <f t="shared" si="34"/>
        <v>18.150000000000123</v>
      </c>
    </row>
    <row r="374" spans="1:7" x14ac:dyDescent="0.25">
      <c r="A374" s="1">
        <v>365</v>
      </c>
      <c r="B374" s="113">
        <f t="shared" si="35"/>
        <v>18.200000000000124</v>
      </c>
      <c r="C374" s="3">
        <f t="shared" si="30"/>
        <v>0</v>
      </c>
      <c r="D374" s="3">
        <f t="shared" si="31"/>
        <v>0</v>
      </c>
      <c r="E374" s="113">
        <f t="shared" si="32"/>
        <v>0</v>
      </c>
      <c r="F374" s="3">
        <f t="shared" si="33"/>
        <v>0.48917898314010544</v>
      </c>
      <c r="G374" s="1">
        <f t="shared" si="34"/>
        <v>18.200000000000124</v>
      </c>
    </row>
    <row r="375" spans="1:7" x14ac:dyDescent="0.25">
      <c r="A375" s="1">
        <v>366</v>
      </c>
      <c r="B375" s="113">
        <f t="shared" si="35"/>
        <v>18.250000000000124</v>
      </c>
      <c r="C375" s="3">
        <f t="shared" si="30"/>
        <v>0</v>
      </c>
      <c r="D375" s="3">
        <f t="shared" si="31"/>
        <v>0</v>
      </c>
      <c r="E375" s="113">
        <f t="shared" si="32"/>
        <v>0</v>
      </c>
      <c r="F375" s="3">
        <f t="shared" si="33"/>
        <v>0.48917898314010544</v>
      </c>
      <c r="G375" s="1">
        <f t="shared" si="34"/>
        <v>18.250000000000124</v>
      </c>
    </row>
    <row r="376" spans="1:7" x14ac:dyDescent="0.25">
      <c r="A376" s="1">
        <v>367</v>
      </c>
      <c r="B376" s="113">
        <f t="shared" si="35"/>
        <v>18.300000000000125</v>
      </c>
      <c r="C376" s="3">
        <f t="shared" si="30"/>
        <v>0</v>
      </c>
      <c r="D376" s="3">
        <f t="shared" si="31"/>
        <v>0</v>
      </c>
      <c r="E376" s="113">
        <f t="shared" si="32"/>
        <v>0</v>
      </c>
      <c r="F376" s="3">
        <f t="shared" si="33"/>
        <v>0.48917898314010544</v>
      </c>
      <c r="G376" s="1">
        <f t="shared" si="34"/>
        <v>18.300000000000125</v>
      </c>
    </row>
    <row r="377" spans="1:7" x14ac:dyDescent="0.25">
      <c r="A377" s="1">
        <v>368</v>
      </c>
      <c r="B377" s="113">
        <f t="shared" si="35"/>
        <v>18.350000000000126</v>
      </c>
      <c r="C377" s="3">
        <f t="shared" si="30"/>
        <v>0</v>
      </c>
      <c r="D377" s="3">
        <f t="shared" si="31"/>
        <v>0</v>
      </c>
      <c r="E377" s="113">
        <f t="shared" si="32"/>
        <v>0</v>
      </c>
      <c r="F377" s="3">
        <f t="shared" si="33"/>
        <v>0.48917898314010544</v>
      </c>
      <c r="G377" s="1">
        <f t="shared" si="34"/>
        <v>18.350000000000126</v>
      </c>
    </row>
    <row r="378" spans="1:7" x14ac:dyDescent="0.25">
      <c r="A378" s="1">
        <v>369</v>
      </c>
      <c r="B378" s="113">
        <f t="shared" si="35"/>
        <v>18.400000000000126</v>
      </c>
      <c r="C378" s="3">
        <f t="shared" si="30"/>
        <v>0</v>
      </c>
      <c r="D378" s="3">
        <f t="shared" si="31"/>
        <v>0</v>
      </c>
      <c r="E378" s="113">
        <f t="shared" si="32"/>
        <v>0</v>
      </c>
      <c r="F378" s="3">
        <f t="shared" si="33"/>
        <v>0.48917898314010544</v>
      </c>
      <c r="G378" s="1">
        <f t="shared" si="34"/>
        <v>18.400000000000126</v>
      </c>
    </row>
    <row r="379" spans="1:7" x14ac:dyDescent="0.25">
      <c r="A379" s="1">
        <v>370</v>
      </c>
      <c r="B379" s="113">
        <f t="shared" si="35"/>
        <v>18.450000000000127</v>
      </c>
      <c r="C379" s="3">
        <f t="shared" si="30"/>
        <v>0</v>
      </c>
      <c r="D379" s="3">
        <f t="shared" si="31"/>
        <v>0</v>
      </c>
      <c r="E379" s="113">
        <f t="shared" si="32"/>
        <v>0</v>
      </c>
      <c r="F379" s="3">
        <f t="shared" si="33"/>
        <v>0.48917898314010544</v>
      </c>
      <c r="G379" s="1">
        <f t="shared" si="34"/>
        <v>18.450000000000127</v>
      </c>
    </row>
    <row r="380" spans="1:7" x14ac:dyDescent="0.25">
      <c r="A380" s="1">
        <v>371</v>
      </c>
      <c r="B380" s="113">
        <f t="shared" si="35"/>
        <v>18.500000000000128</v>
      </c>
      <c r="C380" s="3">
        <f t="shared" si="30"/>
        <v>0</v>
      </c>
      <c r="D380" s="3">
        <f t="shared" si="31"/>
        <v>0</v>
      </c>
      <c r="E380" s="113">
        <f t="shared" si="32"/>
        <v>0</v>
      </c>
      <c r="F380" s="3">
        <f t="shared" si="33"/>
        <v>0.48917898314010544</v>
      </c>
      <c r="G380" s="1">
        <f t="shared" si="34"/>
        <v>18.500000000000128</v>
      </c>
    </row>
    <row r="381" spans="1:7" x14ac:dyDescent="0.25">
      <c r="A381" s="1">
        <v>372</v>
      </c>
      <c r="B381" s="113">
        <f t="shared" si="35"/>
        <v>18.550000000000129</v>
      </c>
      <c r="C381" s="3">
        <f t="shared" si="30"/>
        <v>0</v>
      </c>
      <c r="D381" s="3">
        <f t="shared" si="31"/>
        <v>0</v>
      </c>
      <c r="E381" s="113">
        <f t="shared" si="32"/>
        <v>0</v>
      </c>
      <c r="F381" s="3">
        <f t="shared" si="33"/>
        <v>0.48917898314010544</v>
      </c>
      <c r="G381" s="1">
        <f t="shared" si="34"/>
        <v>18.550000000000129</v>
      </c>
    </row>
    <row r="382" spans="1:7" x14ac:dyDescent="0.25">
      <c r="A382" s="1">
        <v>373</v>
      </c>
      <c r="B382" s="113">
        <f t="shared" si="35"/>
        <v>18.600000000000129</v>
      </c>
      <c r="C382" s="3">
        <f t="shared" si="30"/>
        <v>0</v>
      </c>
      <c r="D382" s="3">
        <f t="shared" si="31"/>
        <v>0</v>
      </c>
      <c r="E382" s="113">
        <f t="shared" si="32"/>
        <v>0</v>
      </c>
      <c r="F382" s="3">
        <f t="shared" si="33"/>
        <v>0.48917898314010544</v>
      </c>
      <c r="G382" s="1">
        <f t="shared" si="34"/>
        <v>18.600000000000129</v>
      </c>
    </row>
    <row r="383" spans="1:7" x14ac:dyDescent="0.25">
      <c r="A383" s="1">
        <v>374</v>
      </c>
      <c r="B383" s="113">
        <f t="shared" si="35"/>
        <v>18.65000000000013</v>
      </c>
      <c r="C383" s="3">
        <f t="shared" si="30"/>
        <v>0</v>
      </c>
      <c r="D383" s="3">
        <f t="shared" si="31"/>
        <v>0</v>
      </c>
      <c r="E383" s="113">
        <f t="shared" si="32"/>
        <v>0</v>
      </c>
      <c r="F383" s="3">
        <f t="shared" si="33"/>
        <v>0.48917898314010544</v>
      </c>
      <c r="G383" s="1">
        <f t="shared" si="34"/>
        <v>18.65000000000013</v>
      </c>
    </row>
    <row r="384" spans="1:7" x14ac:dyDescent="0.25">
      <c r="A384" s="1">
        <v>375</v>
      </c>
      <c r="B384" s="113">
        <f t="shared" si="35"/>
        <v>18.700000000000131</v>
      </c>
      <c r="C384" s="3">
        <f t="shared" si="30"/>
        <v>0</v>
      </c>
      <c r="D384" s="3">
        <f t="shared" si="31"/>
        <v>0</v>
      </c>
      <c r="E384" s="113">
        <f t="shared" si="32"/>
        <v>0</v>
      </c>
      <c r="F384" s="3">
        <f t="shared" si="33"/>
        <v>0.48917898314010544</v>
      </c>
      <c r="G384" s="1">
        <f t="shared" si="34"/>
        <v>18.700000000000131</v>
      </c>
    </row>
    <row r="385" spans="1:7" x14ac:dyDescent="0.25">
      <c r="A385" s="1">
        <v>376</v>
      </c>
      <c r="B385" s="113">
        <f t="shared" si="35"/>
        <v>18.750000000000131</v>
      </c>
      <c r="C385" s="3">
        <f t="shared" si="30"/>
        <v>0</v>
      </c>
      <c r="D385" s="3">
        <f t="shared" si="31"/>
        <v>0</v>
      </c>
      <c r="E385" s="113">
        <f t="shared" si="32"/>
        <v>0</v>
      </c>
      <c r="F385" s="3">
        <f t="shared" si="33"/>
        <v>0.48917898314010544</v>
      </c>
      <c r="G385" s="1">
        <f t="shared" si="34"/>
        <v>18.750000000000131</v>
      </c>
    </row>
    <row r="386" spans="1:7" x14ac:dyDescent="0.25">
      <c r="A386" s="1">
        <v>377</v>
      </c>
      <c r="B386" s="113">
        <f t="shared" si="35"/>
        <v>18.800000000000132</v>
      </c>
      <c r="C386" s="3">
        <f t="shared" si="30"/>
        <v>0</v>
      </c>
      <c r="D386" s="3">
        <f t="shared" si="31"/>
        <v>0</v>
      </c>
      <c r="E386" s="113">
        <f t="shared" si="32"/>
        <v>0</v>
      </c>
      <c r="F386" s="3">
        <f t="shared" si="33"/>
        <v>0.48917898314010544</v>
      </c>
      <c r="G386" s="1">
        <f t="shared" si="34"/>
        <v>18.800000000000132</v>
      </c>
    </row>
    <row r="387" spans="1:7" x14ac:dyDescent="0.25">
      <c r="A387" s="1">
        <v>378</v>
      </c>
      <c r="B387" s="113">
        <f t="shared" si="35"/>
        <v>18.850000000000133</v>
      </c>
      <c r="C387" s="3">
        <f t="shared" si="30"/>
        <v>0</v>
      </c>
      <c r="D387" s="3">
        <f t="shared" si="31"/>
        <v>0</v>
      </c>
      <c r="E387" s="113">
        <f t="shared" si="32"/>
        <v>0</v>
      </c>
      <c r="F387" s="3">
        <f t="shared" si="33"/>
        <v>0.48917898314010544</v>
      </c>
      <c r="G387" s="1">
        <f t="shared" si="34"/>
        <v>18.850000000000133</v>
      </c>
    </row>
    <row r="388" spans="1:7" x14ac:dyDescent="0.25">
      <c r="A388" s="1">
        <v>379</v>
      </c>
      <c r="B388" s="113">
        <f t="shared" si="35"/>
        <v>18.900000000000134</v>
      </c>
      <c r="C388" s="3">
        <f t="shared" si="30"/>
        <v>0</v>
      </c>
      <c r="D388" s="3">
        <f t="shared" si="31"/>
        <v>0</v>
      </c>
      <c r="E388" s="113">
        <f t="shared" si="32"/>
        <v>0</v>
      </c>
      <c r="F388" s="3">
        <f t="shared" si="33"/>
        <v>0.48917898314010544</v>
      </c>
      <c r="G388" s="1">
        <f t="shared" si="34"/>
        <v>18.900000000000134</v>
      </c>
    </row>
    <row r="389" spans="1:7" x14ac:dyDescent="0.25">
      <c r="A389" s="1">
        <v>380</v>
      </c>
      <c r="B389" s="113">
        <f t="shared" si="35"/>
        <v>18.950000000000134</v>
      </c>
      <c r="C389" s="3">
        <f t="shared" si="30"/>
        <v>0</v>
      </c>
      <c r="D389" s="3">
        <f t="shared" si="31"/>
        <v>0</v>
      </c>
      <c r="E389" s="113">
        <f t="shared" si="32"/>
        <v>0</v>
      </c>
      <c r="F389" s="3">
        <f t="shared" si="33"/>
        <v>0.48917898314010544</v>
      </c>
      <c r="G389" s="1">
        <f t="shared" si="34"/>
        <v>18.950000000000134</v>
      </c>
    </row>
    <row r="390" spans="1:7" x14ac:dyDescent="0.25">
      <c r="A390" s="1">
        <v>381</v>
      </c>
      <c r="B390" s="113">
        <f t="shared" si="35"/>
        <v>19.000000000000135</v>
      </c>
      <c r="C390" s="3">
        <f t="shared" si="30"/>
        <v>0</v>
      </c>
      <c r="D390" s="3">
        <f t="shared" si="31"/>
        <v>0</v>
      </c>
      <c r="E390" s="113">
        <f t="shared" si="32"/>
        <v>0</v>
      </c>
      <c r="F390" s="3">
        <f t="shared" si="33"/>
        <v>0.48917898314010544</v>
      </c>
      <c r="G390" s="1">
        <f t="shared" si="34"/>
        <v>19.000000000000135</v>
      </c>
    </row>
    <row r="391" spans="1:7" x14ac:dyDescent="0.25">
      <c r="A391" s="1">
        <v>382</v>
      </c>
      <c r="B391" s="113">
        <f t="shared" si="35"/>
        <v>19.050000000000136</v>
      </c>
      <c r="C391" s="3">
        <f t="shared" si="30"/>
        <v>0</v>
      </c>
      <c r="D391" s="3">
        <f t="shared" si="31"/>
        <v>0</v>
      </c>
      <c r="E391" s="113">
        <f t="shared" si="32"/>
        <v>0</v>
      </c>
      <c r="F391" s="3">
        <f t="shared" si="33"/>
        <v>0.48917898314010544</v>
      </c>
      <c r="G391" s="1">
        <f t="shared" si="34"/>
        <v>19.050000000000136</v>
      </c>
    </row>
    <row r="392" spans="1:7" x14ac:dyDescent="0.25">
      <c r="A392" s="1">
        <v>383</v>
      </c>
      <c r="B392" s="113">
        <f t="shared" si="35"/>
        <v>19.100000000000136</v>
      </c>
      <c r="C392" s="3">
        <f t="shared" si="30"/>
        <v>0</v>
      </c>
      <c r="D392" s="3">
        <f t="shared" si="31"/>
        <v>0</v>
      </c>
      <c r="E392" s="113">
        <f t="shared" si="32"/>
        <v>0</v>
      </c>
      <c r="F392" s="3">
        <f t="shared" si="33"/>
        <v>0.48917898314010544</v>
      </c>
      <c r="G392" s="1">
        <f t="shared" si="34"/>
        <v>19.100000000000136</v>
      </c>
    </row>
    <row r="393" spans="1:7" x14ac:dyDescent="0.25">
      <c r="A393" s="1">
        <v>384</v>
      </c>
      <c r="B393" s="113">
        <f t="shared" si="35"/>
        <v>19.150000000000137</v>
      </c>
      <c r="C393" s="3">
        <f t="shared" si="30"/>
        <v>0</v>
      </c>
      <c r="D393" s="3">
        <f t="shared" si="31"/>
        <v>0</v>
      </c>
      <c r="E393" s="113">
        <f t="shared" si="32"/>
        <v>0</v>
      </c>
      <c r="F393" s="3">
        <f t="shared" si="33"/>
        <v>0.48917898314010544</v>
      </c>
      <c r="G393" s="1">
        <f t="shared" si="34"/>
        <v>19.150000000000137</v>
      </c>
    </row>
    <row r="394" spans="1:7" x14ac:dyDescent="0.25">
      <c r="A394" s="1">
        <v>385</v>
      </c>
      <c r="B394" s="113">
        <f t="shared" si="35"/>
        <v>19.200000000000138</v>
      </c>
      <c r="C394" s="3">
        <f t="shared" ref="C394:C457" si="36">ROUND($E$5*EXP($M$3*B394),$E$8)</f>
        <v>0</v>
      </c>
      <c r="D394" s="3">
        <f t="shared" ref="D394:D457" si="37">ROUND($F$5*EXP($N$3*B394),$E$8)</f>
        <v>0</v>
      </c>
      <c r="E394" s="113">
        <f t="shared" ref="E394:E457" si="38">C394+D394</f>
        <v>0</v>
      </c>
      <c r="F394" s="3">
        <f t="shared" ref="F394:F457" si="39">IF(E394&gt;$L$5,0,$L$5)</f>
        <v>0.48917898314010544</v>
      </c>
      <c r="G394" s="1">
        <f t="shared" si="34"/>
        <v>19.200000000000138</v>
      </c>
    </row>
    <row r="395" spans="1:7" x14ac:dyDescent="0.25">
      <c r="A395" s="1">
        <v>386</v>
      </c>
      <c r="B395" s="113">
        <f t="shared" si="35"/>
        <v>19.250000000000139</v>
      </c>
      <c r="C395" s="3">
        <f t="shared" si="36"/>
        <v>0</v>
      </c>
      <c r="D395" s="3">
        <f t="shared" si="37"/>
        <v>0</v>
      </c>
      <c r="E395" s="113">
        <f t="shared" si="38"/>
        <v>0</v>
      </c>
      <c r="F395" s="3">
        <f t="shared" si="39"/>
        <v>0.48917898314010544</v>
      </c>
      <c r="G395" s="1">
        <f t="shared" ref="G395:G458" si="40">IF(F395=$L$5,B395,"bucando_ts")</f>
        <v>19.250000000000139</v>
      </c>
    </row>
    <row r="396" spans="1:7" x14ac:dyDescent="0.25">
      <c r="A396" s="1">
        <v>387</v>
      </c>
      <c r="B396" s="113">
        <f t="shared" ref="B396:B459" si="41">B395+$B$8</f>
        <v>19.300000000000139</v>
      </c>
      <c r="C396" s="3">
        <f t="shared" si="36"/>
        <v>0</v>
      </c>
      <c r="D396" s="3">
        <f t="shared" si="37"/>
        <v>0</v>
      </c>
      <c r="E396" s="113">
        <f t="shared" si="38"/>
        <v>0</v>
      </c>
      <c r="F396" s="3">
        <f t="shared" si="39"/>
        <v>0.48917898314010544</v>
      </c>
      <c r="G396" s="1">
        <f t="shared" si="40"/>
        <v>19.300000000000139</v>
      </c>
    </row>
    <row r="397" spans="1:7" x14ac:dyDescent="0.25">
      <c r="A397" s="1">
        <v>388</v>
      </c>
      <c r="B397" s="113">
        <f t="shared" si="41"/>
        <v>19.35000000000014</v>
      </c>
      <c r="C397" s="3">
        <f t="shared" si="36"/>
        <v>0</v>
      </c>
      <c r="D397" s="3">
        <f t="shared" si="37"/>
        <v>0</v>
      </c>
      <c r="E397" s="113">
        <f t="shared" si="38"/>
        <v>0</v>
      </c>
      <c r="F397" s="3">
        <f t="shared" si="39"/>
        <v>0.48917898314010544</v>
      </c>
      <c r="G397" s="1">
        <f t="shared" si="40"/>
        <v>19.35000000000014</v>
      </c>
    </row>
    <row r="398" spans="1:7" x14ac:dyDescent="0.25">
      <c r="A398" s="1">
        <v>389</v>
      </c>
      <c r="B398" s="113">
        <f t="shared" si="41"/>
        <v>19.400000000000141</v>
      </c>
      <c r="C398" s="3">
        <f t="shared" si="36"/>
        <v>0</v>
      </c>
      <c r="D398" s="3">
        <f t="shared" si="37"/>
        <v>0</v>
      </c>
      <c r="E398" s="113">
        <f t="shared" si="38"/>
        <v>0</v>
      </c>
      <c r="F398" s="3">
        <f t="shared" si="39"/>
        <v>0.48917898314010544</v>
      </c>
      <c r="G398" s="1">
        <f t="shared" si="40"/>
        <v>19.400000000000141</v>
      </c>
    </row>
    <row r="399" spans="1:7" x14ac:dyDescent="0.25">
      <c r="A399" s="1">
        <v>390</v>
      </c>
      <c r="B399" s="113">
        <f t="shared" si="41"/>
        <v>19.450000000000141</v>
      </c>
      <c r="C399" s="3">
        <f t="shared" si="36"/>
        <v>0</v>
      </c>
      <c r="D399" s="3">
        <f t="shared" si="37"/>
        <v>0</v>
      </c>
      <c r="E399" s="113">
        <f t="shared" si="38"/>
        <v>0</v>
      </c>
      <c r="F399" s="3">
        <f t="shared" si="39"/>
        <v>0.48917898314010544</v>
      </c>
      <c r="G399" s="1">
        <f t="shared" si="40"/>
        <v>19.450000000000141</v>
      </c>
    </row>
    <row r="400" spans="1:7" x14ac:dyDescent="0.25">
      <c r="A400" s="1">
        <v>391</v>
      </c>
      <c r="B400" s="113">
        <f t="shared" si="41"/>
        <v>19.500000000000142</v>
      </c>
      <c r="C400" s="3">
        <f t="shared" si="36"/>
        <v>0</v>
      </c>
      <c r="D400" s="3">
        <f t="shared" si="37"/>
        <v>0</v>
      </c>
      <c r="E400" s="113">
        <f t="shared" si="38"/>
        <v>0</v>
      </c>
      <c r="F400" s="3">
        <f t="shared" si="39"/>
        <v>0.48917898314010544</v>
      </c>
      <c r="G400" s="1">
        <f t="shared" si="40"/>
        <v>19.500000000000142</v>
      </c>
    </row>
    <row r="401" spans="1:7" x14ac:dyDescent="0.25">
      <c r="A401" s="1">
        <v>392</v>
      </c>
      <c r="B401" s="113">
        <f t="shared" si="41"/>
        <v>19.550000000000143</v>
      </c>
      <c r="C401" s="3">
        <f t="shared" si="36"/>
        <v>0</v>
      </c>
      <c r="D401" s="3">
        <f t="shared" si="37"/>
        <v>0</v>
      </c>
      <c r="E401" s="113">
        <f t="shared" si="38"/>
        <v>0</v>
      </c>
      <c r="F401" s="3">
        <f t="shared" si="39"/>
        <v>0.48917898314010544</v>
      </c>
      <c r="G401" s="1">
        <f t="shared" si="40"/>
        <v>19.550000000000143</v>
      </c>
    </row>
    <row r="402" spans="1:7" x14ac:dyDescent="0.25">
      <c r="A402" s="1">
        <v>393</v>
      </c>
      <c r="B402" s="113">
        <f t="shared" si="41"/>
        <v>19.600000000000144</v>
      </c>
      <c r="C402" s="3">
        <f t="shared" si="36"/>
        <v>0</v>
      </c>
      <c r="D402" s="3">
        <f t="shared" si="37"/>
        <v>0</v>
      </c>
      <c r="E402" s="113">
        <f t="shared" si="38"/>
        <v>0</v>
      </c>
      <c r="F402" s="3">
        <f t="shared" si="39"/>
        <v>0.48917898314010544</v>
      </c>
      <c r="G402" s="1">
        <f t="shared" si="40"/>
        <v>19.600000000000144</v>
      </c>
    </row>
    <row r="403" spans="1:7" x14ac:dyDescent="0.25">
      <c r="A403" s="1">
        <v>394</v>
      </c>
      <c r="B403" s="113">
        <f t="shared" si="41"/>
        <v>19.650000000000144</v>
      </c>
      <c r="C403" s="3">
        <f t="shared" si="36"/>
        <v>0</v>
      </c>
      <c r="D403" s="3">
        <f t="shared" si="37"/>
        <v>0</v>
      </c>
      <c r="E403" s="113">
        <f t="shared" si="38"/>
        <v>0</v>
      </c>
      <c r="F403" s="3">
        <f t="shared" si="39"/>
        <v>0.48917898314010544</v>
      </c>
      <c r="G403" s="1">
        <f t="shared" si="40"/>
        <v>19.650000000000144</v>
      </c>
    </row>
    <row r="404" spans="1:7" x14ac:dyDescent="0.25">
      <c r="A404" s="1">
        <v>395</v>
      </c>
      <c r="B404" s="113">
        <f t="shared" si="41"/>
        <v>19.700000000000145</v>
      </c>
      <c r="C404" s="3">
        <f t="shared" si="36"/>
        <v>0</v>
      </c>
      <c r="D404" s="3">
        <f t="shared" si="37"/>
        <v>0</v>
      </c>
      <c r="E404" s="113">
        <f t="shared" si="38"/>
        <v>0</v>
      </c>
      <c r="F404" s="3">
        <f t="shared" si="39"/>
        <v>0.48917898314010544</v>
      </c>
      <c r="G404" s="1">
        <f t="shared" si="40"/>
        <v>19.700000000000145</v>
      </c>
    </row>
    <row r="405" spans="1:7" x14ac:dyDescent="0.25">
      <c r="A405" s="1">
        <v>396</v>
      </c>
      <c r="B405" s="113">
        <f t="shared" si="41"/>
        <v>19.750000000000146</v>
      </c>
      <c r="C405" s="3">
        <f t="shared" si="36"/>
        <v>0</v>
      </c>
      <c r="D405" s="3">
        <f t="shared" si="37"/>
        <v>0</v>
      </c>
      <c r="E405" s="113">
        <f t="shared" si="38"/>
        <v>0</v>
      </c>
      <c r="F405" s="3">
        <f t="shared" si="39"/>
        <v>0.48917898314010544</v>
      </c>
      <c r="G405" s="1">
        <f t="shared" si="40"/>
        <v>19.750000000000146</v>
      </c>
    </row>
    <row r="406" spans="1:7" x14ac:dyDescent="0.25">
      <c r="A406" s="1">
        <v>397</v>
      </c>
      <c r="B406" s="113">
        <f t="shared" si="41"/>
        <v>19.800000000000146</v>
      </c>
      <c r="C406" s="3">
        <f t="shared" si="36"/>
        <v>0</v>
      </c>
      <c r="D406" s="3">
        <f t="shared" si="37"/>
        <v>0</v>
      </c>
      <c r="E406" s="113">
        <f t="shared" si="38"/>
        <v>0</v>
      </c>
      <c r="F406" s="3">
        <f t="shared" si="39"/>
        <v>0.48917898314010544</v>
      </c>
      <c r="G406" s="1">
        <f t="shared" si="40"/>
        <v>19.800000000000146</v>
      </c>
    </row>
    <row r="407" spans="1:7" x14ac:dyDescent="0.25">
      <c r="A407" s="1">
        <v>398</v>
      </c>
      <c r="B407" s="113">
        <f t="shared" si="41"/>
        <v>19.850000000000147</v>
      </c>
      <c r="C407" s="3">
        <f t="shared" si="36"/>
        <v>0</v>
      </c>
      <c r="D407" s="3">
        <f t="shared" si="37"/>
        <v>0</v>
      </c>
      <c r="E407" s="113">
        <f t="shared" si="38"/>
        <v>0</v>
      </c>
      <c r="F407" s="3">
        <f t="shared" si="39"/>
        <v>0.48917898314010544</v>
      </c>
      <c r="G407" s="1">
        <f t="shared" si="40"/>
        <v>19.850000000000147</v>
      </c>
    </row>
    <row r="408" spans="1:7" x14ac:dyDescent="0.25">
      <c r="A408" s="1">
        <v>399</v>
      </c>
      <c r="B408" s="113">
        <f t="shared" si="41"/>
        <v>19.900000000000148</v>
      </c>
      <c r="C408" s="3">
        <f t="shared" si="36"/>
        <v>0</v>
      </c>
      <c r="D408" s="3">
        <f t="shared" si="37"/>
        <v>0</v>
      </c>
      <c r="E408" s="113">
        <f t="shared" si="38"/>
        <v>0</v>
      </c>
      <c r="F408" s="3">
        <f t="shared" si="39"/>
        <v>0.48917898314010544</v>
      </c>
      <c r="G408" s="1">
        <f t="shared" si="40"/>
        <v>19.900000000000148</v>
      </c>
    </row>
    <row r="409" spans="1:7" x14ac:dyDescent="0.25">
      <c r="A409" s="1">
        <v>400</v>
      </c>
      <c r="B409" s="113">
        <f t="shared" si="41"/>
        <v>19.950000000000149</v>
      </c>
      <c r="C409" s="3">
        <f t="shared" si="36"/>
        <v>0</v>
      </c>
      <c r="D409" s="3">
        <f t="shared" si="37"/>
        <v>0</v>
      </c>
      <c r="E409" s="113">
        <f t="shared" si="38"/>
        <v>0</v>
      </c>
      <c r="F409" s="3">
        <f t="shared" si="39"/>
        <v>0.48917898314010544</v>
      </c>
      <c r="G409" s="1">
        <f t="shared" si="40"/>
        <v>19.950000000000149</v>
      </c>
    </row>
    <row r="410" spans="1:7" x14ac:dyDescent="0.25">
      <c r="A410" s="1">
        <v>401</v>
      </c>
      <c r="B410" s="113">
        <f t="shared" si="41"/>
        <v>20.000000000000149</v>
      </c>
      <c r="C410" s="3">
        <f t="shared" si="36"/>
        <v>0</v>
      </c>
      <c r="D410" s="3">
        <f t="shared" si="37"/>
        <v>0</v>
      </c>
      <c r="E410" s="113">
        <f t="shared" si="38"/>
        <v>0</v>
      </c>
      <c r="F410" s="3">
        <f t="shared" si="39"/>
        <v>0.48917898314010544</v>
      </c>
      <c r="G410" s="1">
        <f t="shared" si="40"/>
        <v>20.000000000000149</v>
      </c>
    </row>
    <row r="411" spans="1:7" x14ac:dyDescent="0.25">
      <c r="A411" s="1">
        <v>402</v>
      </c>
      <c r="B411" s="113">
        <f t="shared" si="41"/>
        <v>20.05000000000015</v>
      </c>
      <c r="C411" s="3">
        <f t="shared" si="36"/>
        <v>0</v>
      </c>
      <c r="D411" s="3">
        <f t="shared" si="37"/>
        <v>0</v>
      </c>
      <c r="E411" s="113">
        <f t="shared" si="38"/>
        <v>0</v>
      </c>
      <c r="F411" s="3">
        <f t="shared" si="39"/>
        <v>0.48917898314010544</v>
      </c>
      <c r="G411" s="1">
        <f t="shared" si="40"/>
        <v>20.05000000000015</v>
      </c>
    </row>
    <row r="412" spans="1:7" x14ac:dyDescent="0.25">
      <c r="A412" s="1">
        <v>403</v>
      </c>
      <c r="B412" s="113">
        <f t="shared" si="41"/>
        <v>20.100000000000151</v>
      </c>
      <c r="C412" s="3">
        <f t="shared" si="36"/>
        <v>0</v>
      </c>
      <c r="D412" s="3">
        <f t="shared" si="37"/>
        <v>0</v>
      </c>
      <c r="E412" s="113">
        <f t="shared" si="38"/>
        <v>0</v>
      </c>
      <c r="F412" s="3">
        <f t="shared" si="39"/>
        <v>0.48917898314010544</v>
      </c>
      <c r="G412" s="1">
        <f t="shared" si="40"/>
        <v>20.100000000000151</v>
      </c>
    </row>
    <row r="413" spans="1:7" x14ac:dyDescent="0.25">
      <c r="A413" s="1">
        <v>404</v>
      </c>
      <c r="B413" s="113">
        <f t="shared" si="41"/>
        <v>20.150000000000151</v>
      </c>
      <c r="C413" s="3">
        <f t="shared" si="36"/>
        <v>0</v>
      </c>
      <c r="D413" s="3">
        <f t="shared" si="37"/>
        <v>0</v>
      </c>
      <c r="E413" s="113">
        <f t="shared" si="38"/>
        <v>0</v>
      </c>
      <c r="F413" s="3">
        <f t="shared" si="39"/>
        <v>0.48917898314010544</v>
      </c>
      <c r="G413" s="1">
        <f t="shared" si="40"/>
        <v>20.150000000000151</v>
      </c>
    </row>
    <row r="414" spans="1:7" x14ac:dyDescent="0.25">
      <c r="A414" s="1">
        <v>405</v>
      </c>
      <c r="B414" s="113">
        <f t="shared" si="41"/>
        <v>20.200000000000152</v>
      </c>
      <c r="C414" s="3">
        <f t="shared" si="36"/>
        <v>0</v>
      </c>
      <c r="D414" s="3">
        <f t="shared" si="37"/>
        <v>0</v>
      </c>
      <c r="E414" s="113">
        <f t="shared" si="38"/>
        <v>0</v>
      </c>
      <c r="F414" s="3">
        <f t="shared" si="39"/>
        <v>0.48917898314010544</v>
      </c>
      <c r="G414" s="1">
        <f t="shared" si="40"/>
        <v>20.200000000000152</v>
      </c>
    </row>
    <row r="415" spans="1:7" x14ac:dyDescent="0.25">
      <c r="A415" s="1">
        <v>406</v>
      </c>
      <c r="B415" s="113">
        <f t="shared" si="41"/>
        <v>20.250000000000153</v>
      </c>
      <c r="C415" s="3">
        <f t="shared" si="36"/>
        <v>0</v>
      </c>
      <c r="D415" s="3">
        <f t="shared" si="37"/>
        <v>0</v>
      </c>
      <c r="E415" s="113">
        <f t="shared" si="38"/>
        <v>0</v>
      </c>
      <c r="F415" s="3">
        <f t="shared" si="39"/>
        <v>0.48917898314010544</v>
      </c>
      <c r="G415" s="1">
        <f t="shared" si="40"/>
        <v>20.250000000000153</v>
      </c>
    </row>
    <row r="416" spans="1:7" x14ac:dyDescent="0.25">
      <c r="A416" s="1">
        <v>407</v>
      </c>
      <c r="B416" s="113">
        <f t="shared" si="41"/>
        <v>20.300000000000153</v>
      </c>
      <c r="C416" s="3">
        <f t="shared" si="36"/>
        <v>0</v>
      </c>
      <c r="D416" s="3">
        <f t="shared" si="37"/>
        <v>0</v>
      </c>
      <c r="E416" s="113">
        <f t="shared" si="38"/>
        <v>0</v>
      </c>
      <c r="F416" s="3">
        <f t="shared" si="39"/>
        <v>0.48917898314010544</v>
      </c>
      <c r="G416" s="1">
        <f t="shared" si="40"/>
        <v>20.300000000000153</v>
      </c>
    </row>
    <row r="417" spans="1:7" x14ac:dyDescent="0.25">
      <c r="A417" s="1">
        <v>408</v>
      </c>
      <c r="B417" s="113">
        <f t="shared" si="41"/>
        <v>20.350000000000154</v>
      </c>
      <c r="C417" s="3">
        <f t="shared" si="36"/>
        <v>0</v>
      </c>
      <c r="D417" s="3">
        <f t="shared" si="37"/>
        <v>0</v>
      </c>
      <c r="E417" s="113">
        <f t="shared" si="38"/>
        <v>0</v>
      </c>
      <c r="F417" s="3">
        <f t="shared" si="39"/>
        <v>0.48917898314010544</v>
      </c>
      <c r="G417" s="1">
        <f t="shared" si="40"/>
        <v>20.350000000000154</v>
      </c>
    </row>
    <row r="418" spans="1:7" x14ac:dyDescent="0.25">
      <c r="A418" s="1">
        <v>409</v>
      </c>
      <c r="B418" s="113">
        <f t="shared" si="41"/>
        <v>20.400000000000155</v>
      </c>
      <c r="C418" s="3">
        <f t="shared" si="36"/>
        <v>0</v>
      </c>
      <c r="D418" s="3">
        <f t="shared" si="37"/>
        <v>0</v>
      </c>
      <c r="E418" s="113">
        <f t="shared" si="38"/>
        <v>0</v>
      </c>
      <c r="F418" s="3">
        <f t="shared" si="39"/>
        <v>0.48917898314010544</v>
      </c>
      <c r="G418" s="1">
        <f t="shared" si="40"/>
        <v>20.400000000000155</v>
      </c>
    </row>
    <row r="419" spans="1:7" x14ac:dyDescent="0.25">
      <c r="A419" s="1">
        <v>410</v>
      </c>
      <c r="B419" s="113">
        <f t="shared" si="41"/>
        <v>20.450000000000156</v>
      </c>
      <c r="C419" s="3">
        <f t="shared" si="36"/>
        <v>0</v>
      </c>
      <c r="D419" s="3">
        <f t="shared" si="37"/>
        <v>0</v>
      </c>
      <c r="E419" s="113">
        <f t="shared" si="38"/>
        <v>0</v>
      </c>
      <c r="F419" s="3">
        <f t="shared" si="39"/>
        <v>0.48917898314010544</v>
      </c>
      <c r="G419" s="1">
        <f t="shared" si="40"/>
        <v>20.450000000000156</v>
      </c>
    </row>
    <row r="420" spans="1:7" x14ac:dyDescent="0.25">
      <c r="A420" s="1">
        <v>411</v>
      </c>
      <c r="B420" s="113">
        <f t="shared" si="41"/>
        <v>20.500000000000156</v>
      </c>
      <c r="C420" s="3">
        <f t="shared" si="36"/>
        <v>0</v>
      </c>
      <c r="D420" s="3">
        <f t="shared" si="37"/>
        <v>0</v>
      </c>
      <c r="E420" s="113">
        <f t="shared" si="38"/>
        <v>0</v>
      </c>
      <c r="F420" s="3">
        <f t="shared" si="39"/>
        <v>0.48917898314010544</v>
      </c>
      <c r="G420" s="1">
        <f t="shared" si="40"/>
        <v>20.500000000000156</v>
      </c>
    </row>
    <row r="421" spans="1:7" x14ac:dyDescent="0.25">
      <c r="A421" s="1">
        <v>412</v>
      </c>
      <c r="B421" s="113">
        <f t="shared" si="41"/>
        <v>20.550000000000157</v>
      </c>
      <c r="C421" s="3">
        <f t="shared" si="36"/>
        <v>0</v>
      </c>
      <c r="D421" s="3">
        <f t="shared" si="37"/>
        <v>0</v>
      </c>
      <c r="E421" s="113">
        <f t="shared" si="38"/>
        <v>0</v>
      </c>
      <c r="F421" s="3">
        <f t="shared" si="39"/>
        <v>0.48917898314010544</v>
      </c>
      <c r="G421" s="1">
        <f t="shared" si="40"/>
        <v>20.550000000000157</v>
      </c>
    </row>
    <row r="422" spans="1:7" x14ac:dyDescent="0.25">
      <c r="A422" s="1">
        <v>413</v>
      </c>
      <c r="B422" s="113">
        <f t="shared" si="41"/>
        <v>20.600000000000158</v>
      </c>
      <c r="C422" s="3">
        <f t="shared" si="36"/>
        <v>0</v>
      </c>
      <c r="D422" s="3">
        <f t="shared" si="37"/>
        <v>0</v>
      </c>
      <c r="E422" s="113">
        <f t="shared" si="38"/>
        <v>0</v>
      </c>
      <c r="F422" s="3">
        <f t="shared" si="39"/>
        <v>0.48917898314010544</v>
      </c>
      <c r="G422" s="1">
        <f t="shared" si="40"/>
        <v>20.600000000000158</v>
      </c>
    </row>
    <row r="423" spans="1:7" x14ac:dyDescent="0.25">
      <c r="A423" s="1">
        <v>414</v>
      </c>
      <c r="B423" s="113">
        <f t="shared" si="41"/>
        <v>20.650000000000158</v>
      </c>
      <c r="C423" s="3">
        <f t="shared" si="36"/>
        <v>0</v>
      </c>
      <c r="D423" s="3">
        <f t="shared" si="37"/>
        <v>0</v>
      </c>
      <c r="E423" s="113">
        <f t="shared" si="38"/>
        <v>0</v>
      </c>
      <c r="F423" s="3">
        <f t="shared" si="39"/>
        <v>0.48917898314010544</v>
      </c>
      <c r="G423" s="1">
        <f t="shared" si="40"/>
        <v>20.650000000000158</v>
      </c>
    </row>
    <row r="424" spans="1:7" x14ac:dyDescent="0.25">
      <c r="A424" s="1">
        <v>415</v>
      </c>
      <c r="B424" s="113">
        <f t="shared" si="41"/>
        <v>20.700000000000159</v>
      </c>
      <c r="C424" s="3">
        <f t="shared" si="36"/>
        <v>0</v>
      </c>
      <c r="D424" s="3">
        <f t="shared" si="37"/>
        <v>0</v>
      </c>
      <c r="E424" s="113">
        <f t="shared" si="38"/>
        <v>0</v>
      </c>
      <c r="F424" s="3">
        <f t="shared" si="39"/>
        <v>0.48917898314010544</v>
      </c>
      <c r="G424" s="1">
        <f t="shared" si="40"/>
        <v>20.700000000000159</v>
      </c>
    </row>
    <row r="425" spans="1:7" x14ac:dyDescent="0.25">
      <c r="A425" s="1">
        <v>416</v>
      </c>
      <c r="B425" s="113">
        <f t="shared" si="41"/>
        <v>20.75000000000016</v>
      </c>
      <c r="C425" s="3">
        <f t="shared" si="36"/>
        <v>0</v>
      </c>
      <c r="D425" s="3">
        <f t="shared" si="37"/>
        <v>0</v>
      </c>
      <c r="E425" s="113">
        <f t="shared" si="38"/>
        <v>0</v>
      </c>
      <c r="F425" s="3">
        <f t="shared" si="39"/>
        <v>0.48917898314010544</v>
      </c>
      <c r="G425" s="1">
        <f t="shared" si="40"/>
        <v>20.75000000000016</v>
      </c>
    </row>
    <row r="426" spans="1:7" x14ac:dyDescent="0.25">
      <c r="A426" s="1">
        <v>417</v>
      </c>
      <c r="B426" s="113">
        <f t="shared" si="41"/>
        <v>20.800000000000161</v>
      </c>
      <c r="C426" s="3">
        <f t="shared" si="36"/>
        <v>0</v>
      </c>
      <c r="D426" s="3">
        <f t="shared" si="37"/>
        <v>0</v>
      </c>
      <c r="E426" s="113">
        <f t="shared" si="38"/>
        <v>0</v>
      </c>
      <c r="F426" s="3">
        <f t="shared" si="39"/>
        <v>0.48917898314010544</v>
      </c>
      <c r="G426" s="1">
        <f t="shared" si="40"/>
        <v>20.800000000000161</v>
      </c>
    </row>
    <row r="427" spans="1:7" x14ac:dyDescent="0.25">
      <c r="A427" s="1">
        <v>418</v>
      </c>
      <c r="B427" s="113">
        <f t="shared" si="41"/>
        <v>20.850000000000161</v>
      </c>
      <c r="C427" s="3">
        <f t="shared" si="36"/>
        <v>0</v>
      </c>
      <c r="D427" s="3">
        <f t="shared" si="37"/>
        <v>0</v>
      </c>
      <c r="E427" s="113">
        <f t="shared" si="38"/>
        <v>0</v>
      </c>
      <c r="F427" s="3">
        <f t="shared" si="39"/>
        <v>0.48917898314010544</v>
      </c>
      <c r="G427" s="1">
        <f t="shared" si="40"/>
        <v>20.850000000000161</v>
      </c>
    </row>
    <row r="428" spans="1:7" x14ac:dyDescent="0.25">
      <c r="A428" s="1">
        <v>419</v>
      </c>
      <c r="B428" s="113">
        <f t="shared" si="41"/>
        <v>20.900000000000162</v>
      </c>
      <c r="C428" s="3">
        <f t="shared" si="36"/>
        <v>0</v>
      </c>
      <c r="D428" s="3">
        <f t="shared" si="37"/>
        <v>0</v>
      </c>
      <c r="E428" s="113">
        <f t="shared" si="38"/>
        <v>0</v>
      </c>
      <c r="F428" s="3">
        <f t="shared" si="39"/>
        <v>0.48917898314010544</v>
      </c>
      <c r="G428" s="1">
        <f t="shared" si="40"/>
        <v>20.900000000000162</v>
      </c>
    </row>
    <row r="429" spans="1:7" x14ac:dyDescent="0.25">
      <c r="A429" s="1">
        <v>420</v>
      </c>
      <c r="B429" s="113">
        <f t="shared" si="41"/>
        <v>20.950000000000163</v>
      </c>
      <c r="C429" s="3">
        <f t="shared" si="36"/>
        <v>0</v>
      </c>
      <c r="D429" s="3">
        <f t="shared" si="37"/>
        <v>0</v>
      </c>
      <c r="E429" s="113">
        <f t="shared" si="38"/>
        <v>0</v>
      </c>
      <c r="F429" s="3">
        <f t="shared" si="39"/>
        <v>0.48917898314010544</v>
      </c>
      <c r="G429" s="1">
        <f t="shared" si="40"/>
        <v>20.950000000000163</v>
      </c>
    </row>
    <row r="430" spans="1:7" x14ac:dyDescent="0.25">
      <c r="A430" s="1">
        <v>421</v>
      </c>
      <c r="B430" s="113">
        <f t="shared" si="41"/>
        <v>21.000000000000163</v>
      </c>
      <c r="C430" s="3">
        <f t="shared" si="36"/>
        <v>0</v>
      </c>
      <c r="D430" s="3">
        <f t="shared" si="37"/>
        <v>0</v>
      </c>
      <c r="E430" s="113">
        <f t="shared" si="38"/>
        <v>0</v>
      </c>
      <c r="F430" s="3">
        <f t="shared" si="39"/>
        <v>0.48917898314010544</v>
      </c>
      <c r="G430" s="1">
        <f t="shared" si="40"/>
        <v>21.000000000000163</v>
      </c>
    </row>
    <row r="431" spans="1:7" x14ac:dyDescent="0.25">
      <c r="A431" s="1">
        <v>422</v>
      </c>
      <c r="B431" s="113">
        <f t="shared" si="41"/>
        <v>21.050000000000164</v>
      </c>
      <c r="C431" s="3">
        <f t="shared" si="36"/>
        <v>0</v>
      </c>
      <c r="D431" s="3">
        <f t="shared" si="37"/>
        <v>0</v>
      </c>
      <c r="E431" s="113">
        <f t="shared" si="38"/>
        <v>0</v>
      </c>
      <c r="F431" s="3">
        <f t="shared" si="39"/>
        <v>0.48917898314010544</v>
      </c>
      <c r="G431" s="1">
        <f t="shared" si="40"/>
        <v>21.050000000000164</v>
      </c>
    </row>
    <row r="432" spans="1:7" x14ac:dyDescent="0.25">
      <c r="A432" s="1">
        <v>423</v>
      </c>
      <c r="B432" s="113">
        <f t="shared" si="41"/>
        <v>21.100000000000165</v>
      </c>
      <c r="C432" s="3">
        <f t="shared" si="36"/>
        <v>0</v>
      </c>
      <c r="D432" s="3">
        <f t="shared" si="37"/>
        <v>0</v>
      </c>
      <c r="E432" s="113">
        <f t="shared" si="38"/>
        <v>0</v>
      </c>
      <c r="F432" s="3">
        <f t="shared" si="39"/>
        <v>0.48917898314010544</v>
      </c>
      <c r="G432" s="1">
        <f t="shared" si="40"/>
        <v>21.100000000000165</v>
      </c>
    </row>
    <row r="433" spans="1:7" x14ac:dyDescent="0.25">
      <c r="A433" s="1">
        <v>424</v>
      </c>
      <c r="B433" s="113">
        <f t="shared" si="41"/>
        <v>21.150000000000166</v>
      </c>
      <c r="C433" s="3">
        <f t="shared" si="36"/>
        <v>0</v>
      </c>
      <c r="D433" s="3">
        <f t="shared" si="37"/>
        <v>0</v>
      </c>
      <c r="E433" s="113">
        <f t="shared" si="38"/>
        <v>0</v>
      </c>
      <c r="F433" s="3">
        <f t="shared" si="39"/>
        <v>0.48917898314010544</v>
      </c>
      <c r="G433" s="1">
        <f t="shared" si="40"/>
        <v>21.150000000000166</v>
      </c>
    </row>
    <row r="434" spans="1:7" x14ac:dyDescent="0.25">
      <c r="A434" s="1">
        <v>425</v>
      </c>
      <c r="B434" s="113">
        <f t="shared" si="41"/>
        <v>21.200000000000166</v>
      </c>
      <c r="C434" s="3">
        <f t="shared" si="36"/>
        <v>0</v>
      </c>
      <c r="D434" s="3">
        <f t="shared" si="37"/>
        <v>0</v>
      </c>
      <c r="E434" s="113">
        <f t="shared" si="38"/>
        <v>0</v>
      </c>
      <c r="F434" s="3">
        <f t="shared" si="39"/>
        <v>0.48917898314010544</v>
      </c>
      <c r="G434" s="1">
        <f t="shared" si="40"/>
        <v>21.200000000000166</v>
      </c>
    </row>
    <row r="435" spans="1:7" x14ac:dyDescent="0.25">
      <c r="A435" s="1">
        <v>426</v>
      </c>
      <c r="B435" s="113">
        <f t="shared" si="41"/>
        <v>21.250000000000167</v>
      </c>
      <c r="C435" s="3">
        <f t="shared" si="36"/>
        <v>0</v>
      </c>
      <c r="D435" s="3">
        <f t="shared" si="37"/>
        <v>0</v>
      </c>
      <c r="E435" s="113">
        <f t="shared" si="38"/>
        <v>0</v>
      </c>
      <c r="F435" s="3">
        <f t="shared" si="39"/>
        <v>0.48917898314010544</v>
      </c>
      <c r="G435" s="1">
        <f t="shared" si="40"/>
        <v>21.250000000000167</v>
      </c>
    </row>
    <row r="436" spans="1:7" x14ac:dyDescent="0.25">
      <c r="A436" s="1">
        <v>427</v>
      </c>
      <c r="B436" s="113">
        <f t="shared" si="41"/>
        <v>21.300000000000168</v>
      </c>
      <c r="C436" s="3">
        <f t="shared" si="36"/>
        <v>0</v>
      </c>
      <c r="D436" s="3">
        <f t="shared" si="37"/>
        <v>0</v>
      </c>
      <c r="E436" s="113">
        <f t="shared" si="38"/>
        <v>0</v>
      </c>
      <c r="F436" s="3">
        <f t="shared" si="39"/>
        <v>0.48917898314010544</v>
      </c>
      <c r="G436" s="1">
        <f t="shared" si="40"/>
        <v>21.300000000000168</v>
      </c>
    </row>
    <row r="437" spans="1:7" x14ac:dyDescent="0.25">
      <c r="A437" s="1">
        <v>428</v>
      </c>
      <c r="B437" s="113">
        <f t="shared" si="41"/>
        <v>21.350000000000168</v>
      </c>
      <c r="C437" s="3">
        <f t="shared" si="36"/>
        <v>0</v>
      </c>
      <c r="D437" s="3">
        <f t="shared" si="37"/>
        <v>0</v>
      </c>
      <c r="E437" s="113">
        <f t="shared" si="38"/>
        <v>0</v>
      </c>
      <c r="F437" s="3">
        <f t="shared" si="39"/>
        <v>0.48917898314010544</v>
      </c>
      <c r="G437" s="1">
        <f t="shared" si="40"/>
        <v>21.350000000000168</v>
      </c>
    </row>
    <row r="438" spans="1:7" x14ac:dyDescent="0.25">
      <c r="A438" s="1">
        <v>429</v>
      </c>
      <c r="B438" s="113">
        <f t="shared" si="41"/>
        <v>21.400000000000169</v>
      </c>
      <c r="C438" s="3">
        <f t="shared" si="36"/>
        <v>0</v>
      </c>
      <c r="D438" s="3">
        <f t="shared" si="37"/>
        <v>0</v>
      </c>
      <c r="E438" s="113">
        <f t="shared" si="38"/>
        <v>0</v>
      </c>
      <c r="F438" s="3">
        <f t="shared" si="39"/>
        <v>0.48917898314010544</v>
      </c>
      <c r="G438" s="1">
        <f t="shared" si="40"/>
        <v>21.400000000000169</v>
      </c>
    </row>
    <row r="439" spans="1:7" x14ac:dyDescent="0.25">
      <c r="A439" s="1">
        <v>430</v>
      </c>
      <c r="B439" s="113">
        <f t="shared" si="41"/>
        <v>21.45000000000017</v>
      </c>
      <c r="C439" s="3">
        <f t="shared" si="36"/>
        <v>0</v>
      </c>
      <c r="D439" s="3">
        <f t="shared" si="37"/>
        <v>0</v>
      </c>
      <c r="E439" s="113">
        <f t="shared" si="38"/>
        <v>0</v>
      </c>
      <c r="F439" s="3">
        <f t="shared" si="39"/>
        <v>0.48917898314010544</v>
      </c>
      <c r="G439" s="1">
        <f t="shared" si="40"/>
        <v>21.45000000000017</v>
      </c>
    </row>
    <row r="440" spans="1:7" x14ac:dyDescent="0.25">
      <c r="A440" s="1">
        <v>431</v>
      </c>
      <c r="B440" s="113">
        <f t="shared" si="41"/>
        <v>21.500000000000171</v>
      </c>
      <c r="C440" s="3">
        <f t="shared" si="36"/>
        <v>0</v>
      </c>
      <c r="D440" s="3">
        <f t="shared" si="37"/>
        <v>0</v>
      </c>
      <c r="E440" s="113">
        <f t="shared" si="38"/>
        <v>0</v>
      </c>
      <c r="F440" s="3">
        <f t="shared" si="39"/>
        <v>0.48917898314010544</v>
      </c>
      <c r="G440" s="1">
        <f t="shared" si="40"/>
        <v>21.500000000000171</v>
      </c>
    </row>
    <row r="441" spans="1:7" x14ac:dyDescent="0.25">
      <c r="A441" s="1">
        <v>432</v>
      </c>
      <c r="B441" s="113">
        <f t="shared" si="41"/>
        <v>21.550000000000171</v>
      </c>
      <c r="C441" s="3">
        <f t="shared" si="36"/>
        <v>0</v>
      </c>
      <c r="D441" s="3">
        <f t="shared" si="37"/>
        <v>0</v>
      </c>
      <c r="E441" s="113">
        <f t="shared" si="38"/>
        <v>0</v>
      </c>
      <c r="F441" s="3">
        <f t="shared" si="39"/>
        <v>0.48917898314010544</v>
      </c>
      <c r="G441" s="1">
        <f t="shared" si="40"/>
        <v>21.550000000000171</v>
      </c>
    </row>
    <row r="442" spans="1:7" x14ac:dyDescent="0.25">
      <c r="A442" s="1">
        <v>433</v>
      </c>
      <c r="B442" s="113">
        <f t="shared" si="41"/>
        <v>21.600000000000172</v>
      </c>
      <c r="C442" s="3">
        <f t="shared" si="36"/>
        <v>0</v>
      </c>
      <c r="D442" s="3">
        <f t="shared" si="37"/>
        <v>0</v>
      </c>
      <c r="E442" s="113">
        <f t="shared" si="38"/>
        <v>0</v>
      </c>
      <c r="F442" s="3">
        <f t="shared" si="39"/>
        <v>0.48917898314010544</v>
      </c>
      <c r="G442" s="1">
        <f t="shared" si="40"/>
        <v>21.600000000000172</v>
      </c>
    </row>
    <row r="443" spans="1:7" x14ac:dyDescent="0.25">
      <c r="A443" s="1">
        <v>434</v>
      </c>
      <c r="B443" s="113">
        <f t="shared" si="41"/>
        <v>21.650000000000173</v>
      </c>
      <c r="C443" s="3">
        <f t="shared" si="36"/>
        <v>0</v>
      </c>
      <c r="D443" s="3">
        <f t="shared" si="37"/>
        <v>0</v>
      </c>
      <c r="E443" s="113">
        <f t="shared" si="38"/>
        <v>0</v>
      </c>
      <c r="F443" s="3">
        <f t="shared" si="39"/>
        <v>0.48917898314010544</v>
      </c>
      <c r="G443" s="1">
        <f t="shared" si="40"/>
        <v>21.650000000000173</v>
      </c>
    </row>
    <row r="444" spans="1:7" x14ac:dyDescent="0.25">
      <c r="A444" s="1">
        <v>435</v>
      </c>
      <c r="B444" s="113">
        <f t="shared" si="41"/>
        <v>21.700000000000173</v>
      </c>
      <c r="C444" s="3">
        <f t="shared" si="36"/>
        <v>0</v>
      </c>
      <c r="D444" s="3">
        <f t="shared" si="37"/>
        <v>0</v>
      </c>
      <c r="E444" s="113">
        <f t="shared" si="38"/>
        <v>0</v>
      </c>
      <c r="F444" s="3">
        <f t="shared" si="39"/>
        <v>0.48917898314010544</v>
      </c>
      <c r="G444" s="1">
        <f t="shared" si="40"/>
        <v>21.700000000000173</v>
      </c>
    </row>
    <row r="445" spans="1:7" x14ac:dyDescent="0.25">
      <c r="A445" s="1">
        <v>436</v>
      </c>
      <c r="B445" s="113">
        <f t="shared" si="41"/>
        <v>21.750000000000174</v>
      </c>
      <c r="C445" s="3">
        <f t="shared" si="36"/>
        <v>0</v>
      </c>
      <c r="D445" s="3">
        <f t="shared" si="37"/>
        <v>0</v>
      </c>
      <c r="E445" s="113">
        <f t="shared" si="38"/>
        <v>0</v>
      </c>
      <c r="F445" s="3">
        <f t="shared" si="39"/>
        <v>0.48917898314010544</v>
      </c>
      <c r="G445" s="1">
        <f t="shared" si="40"/>
        <v>21.750000000000174</v>
      </c>
    </row>
    <row r="446" spans="1:7" x14ac:dyDescent="0.25">
      <c r="A446" s="1">
        <v>437</v>
      </c>
      <c r="B446" s="113">
        <f t="shared" si="41"/>
        <v>21.800000000000175</v>
      </c>
      <c r="C446" s="3">
        <f t="shared" si="36"/>
        <v>0</v>
      </c>
      <c r="D446" s="3">
        <f t="shared" si="37"/>
        <v>0</v>
      </c>
      <c r="E446" s="113">
        <f t="shared" si="38"/>
        <v>0</v>
      </c>
      <c r="F446" s="3">
        <f t="shared" si="39"/>
        <v>0.48917898314010544</v>
      </c>
      <c r="G446" s="1">
        <f t="shared" si="40"/>
        <v>21.800000000000175</v>
      </c>
    </row>
    <row r="447" spans="1:7" x14ac:dyDescent="0.25">
      <c r="A447" s="1">
        <v>438</v>
      </c>
      <c r="B447" s="113">
        <f t="shared" si="41"/>
        <v>21.850000000000176</v>
      </c>
      <c r="C447" s="3">
        <f t="shared" si="36"/>
        <v>0</v>
      </c>
      <c r="D447" s="3">
        <f t="shared" si="37"/>
        <v>0</v>
      </c>
      <c r="E447" s="113">
        <f t="shared" si="38"/>
        <v>0</v>
      </c>
      <c r="F447" s="3">
        <f t="shared" si="39"/>
        <v>0.48917898314010544</v>
      </c>
      <c r="G447" s="1">
        <f t="shared" si="40"/>
        <v>21.850000000000176</v>
      </c>
    </row>
    <row r="448" spans="1:7" x14ac:dyDescent="0.25">
      <c r="A448" s="1">
        <v>439</v>
      </c>
      <c r="B448" s="113">
        <f t="shared" si="41"/>
        <v>21.900000000000176</v>
      </c>
      <c r="C448" s="3">
        <f t="shared" si="36"/>
        <v>0</v>
      </c>
      <c r="D448" s="3">
        <f t="shared" si="37"/>
        <v>0</v>
      </c>
      <c r="E448" s="113">
        <f t="shared" si="38"/>
        <v>0</v>
      </c>
      <c r="F448" s="3">
        <f t="shared" si="39"/>
        <v>0.48917898314010544</v>
      </c>
      <c r="G448" s="1">
        <f t="shared" si="40"/>
        <v>21.900000000000176</v>
      </c>
    </row>
    <row r="449" spans="1:7" x14ac:dyDescent="0.25">
      <c r="A449" s="1">
        <v>440</v>
      </c>
      <c r="B449" s="113">
        <f t="shared" si="41"/>
        <v>21.950000000000177</v>
      </c>
      <c r="C449" s="3">
        <f t="shared" si="36"/>
        <v>0</v>
      </c>
      <c r="D449" s="3">
        <f t="shared" si="37"/>
        <v>0</v>
      </c>
      <c r="E449" s="113">
        <f t="shared" si="38"/>
        <v>0</v>
      </c>
      <c r="F449" s="3">
        <f t="shared" si="39"/>
        <v>0.48917898314010544</v>
      </c>
      <c r="G449" s="1">
        <f t="shared" si="40"/>
        <v>21.950000000000177</v>
      </c>
    </row>
    <row r="450" spans="1:7" x14ac:dyDescent="0.25">
      <c r="A450" s="1">
        <v>441</v>
      </c>
      <c r="B450" s="113">
        <f t="shared" si="41"/>
        <v>22.000000000000178</v>
      </c>
      <c r="C450" s="3">
        <f t="shared" si="36"/>
        <v>0</v>
      </c>
      <c r="D450" s="3">
        <f t="shared" si="37"/>
        <v>0</v>
      </c>
      <c r="E450" s="113">
        <f t="shared" si="38"/>
        <v>0</v>
      </c>
      <c r="F450" s="3">
        <f t="shared" si="39"/>
        <v>0.48917898314010544</v>
      </c>
      <c r="G450" s="1">
        <f t="shared" si="40"/>
        <v>22.000000000000178</v>
      </c>
    </row>
    <row r="451" spans="1:7" x14ac:dyDescent="0.25">
      <c r="A451" s="1">
        <v>442</v>
      </c>
      <c r="B451" s="113">
        <f t="shared" si="41"/>
        <v>22.050000000000178</v>
      </c>
      <c r="C451" s="3">
        <f t="shared" si="36"/>
        <v>0</v>
      </c>
      <c r="D451" s="3">
        <f t="shared" si="37"/>
        <v>0</v>
      </c>
      <c r="E451" s="113">
        <f t="shared" si="38"/>
        <v>0</v>
      </c>
      <c r="F451" s="3">
        <f t="shared" si="39"/>
        <v>0.48917898314010544</v>
      </c>
      <c r="G451" s="1">
        <f t="shared" si="40"/>
        <v>22.050000000000178</v>
      </c>
    </row>
    <row r="452" spans="1:7" x14ac:dyDescent="0.25">
      <c r="A452" s="1">
        <v>443</v>
      </c>
      <c r="B452" s="113">
        <f t="shared" si="41"/>
        <v>22.100000000000179</v>
      </c>
      <c r="C452" s="3">
        <f t="shared" si="36"/>
        <v>0</v>
      </c>
      <c r="D452" s="3">
        <f t="shared" si="37"/>
        <v>0</v>
      </c>
      <c r="E452" s="113">
        <f t="shared" si="38"/>
        <v>0</v>
      </c>
      <c r="F452" s="3">
        <f t="shared" si="39"/>
        <v>0.48917898314010544</v>
      </c>
      <c r="G452" s="1">
        <f t="shared" si="40"/>
        <v>22.100000000000179</v>
      </c>
    </row>
    <row r="453" spans="1:7" x14ac:dyDescent="0.25">
      <c r="A453" s="1">
        <v>444</v>
      </c>
      <c r="B453" s="113">
        <f t="shared" si="41"/>
        <v>22.15000000000018</v>
      </c>
      <c r="C453" s="3">
        <f t="shared" si="36"/>
        <v>0</v>
      </c>
      <c r="D453" s="3">
        <f t="shared" si="37"/>
        <v>0</v>
      </c>
      <c r="E453" s="113">
        <f t="shared" si="38"/>
        <v>0</v>
      </c>
      <c r="F453" s="3">
        <f t="shared" si="39"/>
        <v>0.48917898314010544</v>
      </c>
      <c r="G453" s="1">
        <f t="shared" si="40"/>
        <v>22.15000000000018</v>
      </c>
    </row>
    <row r="454" spans="1:7" x14ac:dyDescent="0.25">
      <c r="A454" s="1">
        <v>445</v>
      </c>
      <c r="B454" s="113">
        <f t="shared" si="41"/>
        <v>22.20000000000018</v>
      </c>
      <c r="C454" s="3">
        <f t="shared" si="36"/>
        <v>0</v>
      </c>
      <c r="D454" s="3">
        <f t="shared" si="37"/>
        <v>0</v>
      </c>
      <c r="E454" s="113">
        <f t="shared" si="38"/>
        <v>0</v>
      </c>
      <c r="F454" s="3">
        <f t="shared" si="39"/>
        <v>0.48917898314010544</v>
      </c>
      <c r="G454" s="1">
        <f t="shared" si="40"/>
        <v>22.20000000000018</v>
      </c>
    </row>
    <row r="455" spans="1:7" x14ac:dyDescent="0.25">
      <c r="A455" s="1">
        <v>446</v>
      </c>
      <c r="B455" s="113">
        <f t="shared" si="41"/>
        <v>22.250000000000181</v>
      </c>
      <c r="C455" s="3">
        <f t="shared" si="36"/>
        <v>0</v>
      </c>
      <c r="D455" s="3">
        <f t="shared" si="37"/>
        <v>0</v>
      </c>
      <c r="E455" s="113">
        <f t="shared" si="38"/>
        <v>0</v>
      </c>
      <c r="F455" s="3">
        <f t="shared" si="39"/>
        <v>0.48917898314010544</v>
      </c>
      <c r="G455" s="1">
        <f t="shared" si="40"/>
        <v>22.250000000000181</v>
      </c>
    </row>
    <row r="456" spans="1:7" x14ac:dyDescent="0.25">
      <c r="A456" s="1">
        <v>447</v>
      </c>
      <c r="B456" s="113">
        <f t="shared" si="41"/>
        <v>22.300000000000182</v>
      </c>
      <c r="C456" s="3">
        <f t="shared" si="36"/>
        <v>0</v>
      </c>
      <c r="D456" s="3">
        <f t="shared" si="37"/>
        <v>0</v>
      </c>
      <c r="E456" s="113">
        <f t="shared" si="38"/>
        <v>0</v>
      </c>
      <c r="F456" s="3">
        <f t="shared" si="39"/>
        <v>0.48917898314010544</v>
      </c>
      <c r="G456" s="1">
        <f t="shared" si="40"/>
        <v>22.300000000000182</v>
      </c>
    </row>
    <row r="457" spans="1:7" x14ac:dyDescent="0.25">
      <c r="A457" s="1">
        <v>448</v>
      </c>
      <c r="B457" s="113">
        <f t="shared" si="41"/>
        <v>22.350000000000183</v>
      </c>
      <c r="C457" s="3">
        <f t="shared" si="36"/>
        <v>0</v>
      </c>
      <c r="D457" s="3">
        <f t="shared" si="37"/>
        <v>0</v>
      </c>
      <c r="E457" s="113">
        <f t="shared" si="38"/>
        <v>0</v>
      </c>
      <c r="F457" s="3">
        <f t="shared" si="39"/>
        <v>0.48917898314010544</v>
      </c>
      <c r="G457" s="1">
        <f t="shared" si="40"/>
        <v>22.350000000000183</v>
      </c>
    </row>
    <row r="458" spans="1:7" x14ac:dyDescent="0.25">
      <c r="A458" s="1">
        <v>449</v>
      </c>
      <c r="B458" s="113">
        <f t="shared" si="41"/>
        <v>22.400000000000183</v>
      </c>
      <c r="C458" s="3">
        <f t="shared" ref="C458:C521" si="42">ROUND($E$5*EXP($M$3*B458),$E$8)</f>
        <v>0</v>
      </c>
      <c r="D458" s="3">
        <f t="shared" ref="D458:D521" si="43">ROUND($F$5*EXP($N$3*B458),$E$8)</f>
        <v>0</v>
      </c>
      <c r="E458" s="113">
        <f t="shared" ref="E458:E521" si="44">C458+D458</f>
        <v>0</v>
      </c>
      <c r="F458" s="3">
        <f t="shared" ref="F458:F521" si="45">IF(E458&gt;$L$5,0,$L$5)</f>
        <v>0.48917898314010544</v>
      </c>
      <c r="G458" s="1">
        <f t="shared" si="40"/>
        <v>22.400000000000183</v>
      </c>
    </row>
    <row r="459" spans="1:7" x14ac:dyDescent="0.25">
      <c r="A459" s="1">
        <v>450</v>
      </c>
      <c r="B459" s="113">
        <f t="shared" si="41"/>
        <v>22.450000000000184</v>
      </c>
      <c r="C459" s="3">
        <f t="shared" si="42"/>
        <v>0</v>
      </c>
      <c r="D459" s="3">
        <f t="shared" si="43"/>
        <v>0</v>
      </c>
      <c r="E459" s="113">
        <f t="shared" si="44"/>
        <v>0</v>
      </c>
      <c r="F459" s="3">
        <f t="shared" si="45"/>
        <v>0.48917898314010544</v>
      </c>
      <c r="G459" s="1">
        <f t="shared" ref="G459:G522" si="46">IF(F459=$L$5,B459,"bucando_ts")</f>
        <v>22.450000000000184</v>
      </c>
    </row>
    <row r="460" spans="1:7" x14ac:dyDescent="0.25">
      <c r="A460" s="1">
        <v>451</v>
      </c>
      <c r="B460" s="113">
        <f t="shared" ref="B460:B523" si="47">B459+$B$8</f>
        <v>22.500000000000185</v>
      </c>
      <c r="C460" s="3">
        <f t="shared" si="42"/>
        <v>0</v>
      </c>
      <c r="D460" s="3">
        <f t="shared" si="43"/>
        <v>0</v>
      </c>
      <c r="E460" s="113">
        <f t="shared" si="44"/>
        <v>0</v>
      </c>
      <c r="F460" s="3">
        <f t="shared" si="45"/>
        <v>0.48917898314010544</v>
      </c>
      <c r="G460" s="1">
        <f t="shared" si="46"/>
        <v>22.500000000000185</v>
      </c>
    </row>
    <row r="461" spans="1:7" x14ac:dyDescent="0.25">
      <c r="A461" s="1">
        <v>452</v>
      </c>
      <c r="B461" s="113">
        <f t="shared" si="47"/>
        <v>22.550000000000185</v>
      </c>
      <c r="C461" s="3">
        <f t="shared" si="42"/>
        <v>0</v>
      </c>
      <c r="D461" s="3">
        <f t="shared" si="43"/>
        <v>0</v>
      </c>
      <c r="E461" s="113">
        <f t="shared" si="44"/>
        <v>0</v>
      </c>
      <c r="F461" s="3">
        <f t="shared" si="45"/>
        <v>0.48917898314010544</v>
      </c>
      <c r="G461" s="1">
        <f t="shared" si="46"/>
        <v>22.550000000000185</v>
      </c>
    </row>
    <row r="462" spans="1:7" x14ac:dyDescent="0.25">
      <c r="A462" s="1">
        <v>453</v>
      </c>
      <c r="B462" s="113">
        <f t="shared" si="47"/>
        <v>22.600000000000186</v>
      </c>
      <c r="C462" s="3">
        <f t="shared" si="42"/>
        <v>0</v>
      </c>
      <c r="D462" s="3">
        <f t="shared" si="43"/>
        <v>0</v>
      </c>
      <c r="E462" s="113">
        <f t="shared" si="44"/>
        <v>0</v>
      </c>
      <c r="F462" s="3">
        <f t="shared" si="45"/>
        <v>0.48917898314010544</v>
      </c>
      <c r="G462" s="1">
        <f t="shared" si="46"/>
        <v>22.600000000000186</v>
      </c>
    </row>
    <row r="463" spans="1:7" x14ac:dyDescent="0.25">
      <c r="A463" s="1">
        <v>454</v>
      </c>
      <c r="B463" s="113">
        <f t="shared" si="47"/>
        <v>22.650000000000187</v>
      </c>
      <c r="C463" s="3">
        <f t="shared" si="42"/>
        <v>0</v>
      </c>
      <c r="D463" s="3">
        <f t="shared" si="43"/>
        <v>0</v>
      </c>
      <c r="E463" s="113">
        <f t="shared" si="44"/>
        <v>0</v>
      </c>
      <c r="F463" s="3">
        <f t="shared" si="45"/>
        <v>0.48917898314010544</v>
      </c>
      <c r="G463" s="1">
        <f t="shared" si="46"/>
        <v>22.650000000000187</v>
      </c>
    </row>
    <row r="464" spans="1:7" x14ac:dyDescent="0.25">
      <c r="A464" s="1">
        <v>455</v>
      </c>
      <c r="B464" s="113">
        <f t="shared" si="47"/>
        <v>22.700000000000188</v>
      </c>
      <c r="C464" s="3">
        <f t="shared" si="42"/>
        <v>0</v>
      </c>
      <c r="D464" s="3">
        <f t="shared" si="43"/>
        <v>0</v>
      </c>
      <c r="E464" s="113">
        <f t="shared" si="44"/>
        <v>0</v>
      </c>
      <c r="F464" s="3">
        <f t="shared" si="45"/>
        <v>0.48917898314010544</v>
      </c>
      <c r="G464" s="1">
        <f t="shared" si="46"/>
        <v>22.700000000000188</v>
      </c>
    </row>
    <row r="465" spans="1:7" x14ac:dyDescent="0.25">
      <c r="A465" s="1">
        <v>456</v>
      </c>
      <c r="B465" s="113">
        <f t="shared" si="47"/>
        <v>22.750000000000188</v>
      </c>
      <c r="C465" s="3">
        <f t="shared" si="42"/>
        <v>0</v>
      </c>
      <c r="D465" s="3">
        <f t="shared" si="43"/>
        <v>0</v>
      </c>
      <c r="E465" s="113">
        <f t="shared" si="44"/>
        <v>0</v>
      </c>
      <c r="F465" s="3">
        <f t="shared" si="45"/>
        <v>0.48917898314010544</v>
      </c>
      <c r="G465" s="1">
        <f t="shared" si="46"/>
        <v>22.750000000000188</v>
      </c>
    </row>
    <row r="466" spans="1:7" x14ac:dyDescent="0.25">
      <c r="A466" s="1">
        <v>457</v>
      </c>
      <c r="B466" s="113">
        <f t="shared" si="47"/>
        <v>22.800000000000189</v>
      </c>
      <c r="C466" s="3">
        <f t="shared" si="42"/>
        <v>0</v>
      </c>
      <c r="D466" s="3">
        <f t="shared" si="43"/>
        <v>0</v>
      </c>
      <c r="E466" s="113">
        <f t="shared" si="44"/>
        <v>0</v>
      </c>
      <c r="F466" s="3">
        <f t="shared" si="45"/>
        <v>0.48917898314010544</v>
      </c>
      <c r="G466" s="1">
        <f t="shared" si="46"/>
        <v>22.800000000000189</v>
      </c>
    </row>
    <row r="467" spans="1:7" x14ac:dyDescent="0.25">
      <c r="A467" s="1">
        <v>458</v>
      </c>
      <c r="B467" s="113">
        <f t="shared" si="47"/>
        <v>22.85000000000019</v>
      </c>
      <c r="C467" s="3">
        <f t="shared" si="42"/>
        <v>0</v>
      </c>
      <c r="D467" s="3">
        <f t="shared" si="43"/>
        <v>0</v>
      </c>
      <c r="E467" s="113">
        <f t="shared" si="44"/>
        <v>0</v>
      </c>
      <c r="F467" s="3">
        <f t="shared" si="45"/>
        <v>0.48917898314010544</v>
      </c>
      <c r="G467" s="1">
        <f t="shared" si="46"/>
        <v>22.85000000000019</v>
      </c>
    </row>
    <row r="468" spans="1:7" x14ac:dyDescent="0.25">
      <c r="A468" s="1">
        <v>459</v>
      </c>
      <c r="B468" s="113">
        <f t="shared" si="47"/>
        <v>22.90000000000019</v>
      </c>
      <c r="C468" s="3">
        <f t="shared" si="42"/>
        <v>0</v>
      </c>
      <c r="D468" s="3">
        <f t="shared" si="43"/>
        <v>0</v>
      </c>
      <c r="E468" s="113">
        <f t="shared" si="44"/>
        <v>0</v>
      </c>
      <c r="F468" s="3">
        <f t="shared" si="45"/>
        <v>0.48917898314010544</v>
      </c>
      <c r="G468" s="1">
        <f t="shared" si="46"/>
        <v>22.90000000000019</v>
      </c>
    </row>
    <row r="469" spans="1:7" x14ac:dyDescent="0.25">
      <c r="A469" s="1">
        <v>460</v>
      </c>
      <c r="B469" s="113">
        <f t="shared" si="47"/>
        <v>22.950000000000191</v>
      </c>
      <c r="C469" s="3">
        <f t="shared" si="42"/>
        <v>0</v>
      </c>
      <c r="D469" s="3">
        <f t="shared" si="43"/>
        <v>0</v>
      </c>
      <c r="E469" s="113">
        <f t="shared" si="44"/>
        <v>0</v>
      </c>
      <c r="F469" s="3">
        <f t="shared" si="45"/>
        <v>0.48917898314010544</v>
      </c>
      <c r="G469" s="1">
        <f t="shared" si="46"/>
        <v>22.950000000000191</v>
      </c>
    </row>
    <row r="470" spans="1:7" x14ac:dyDescent="0.25">
      <c r="A470" s="1">
        <v>461</v>
      </c>
      <c r="B470" s="113">
        <f t="shared" si="47"/>
        <v>23.000000000000192</v>
      </c>
      <c r="C470" s="3">
        <f t="shared" si="42"/>
        <v>0</v>
      </c>
      <c r="D470" s="3">
        <f t="shared" si="43"/>
        <v>0</v>
      </c>
      <c r="E470" s="113">
        <f t="shared" si="44"/>
        <v>0</v>
      </c>
      <c r="F470" s="3">
        <f t="shared" si="45"/>
        <v>0.48917898314010544</v>
      </c>
      <c r="G470" s="1">
        <f t="shared" si="46"/>
        <v>23.000000000000192</v>
      </c>
    </row>
    <row r="471" spans="1:7" x14ac:dyDescent="0.25">
      <c r="A471" s="1">
        <v>462</v>
      </c>
      <c r="B471" s="113">
        <f t="shared" si="47"/>
        <v>23.050000000000193</v>
      </c>
      <c r="C471" s="3">
        <f t="shared" si="42"/>
        <v>0</v>
      </c>
      <c r="D471" s="3">
        <f t="shared" si="43"/>
        <v>0</v>
      </c>
      <c r="E471" s="113">
        <f t="shared" si="44"/>
        <v>0</v>
      </c>
      <c r="F471" s="3">
        <f t="shared" si="45"/>
        <v>0.48917898314010544</v>
      </c>
      <c r="G471" s="1">
        <f t="shared" si="46"/>
        <v>23.050000000000193</v>
      </c>
    </row>
    <row r="472" spans="1:7" x14ac:dyDescent="0.25">
      <c r="A472" s="1">
        <v>463</v>
      </c>
      <c r="B472" s="113">
        <f t="shared" si="47"/>
        <v>23.100000000000193</v>
      </c>
      <c r="C472" s="3">
        <f t="shared" si="42"/>
        <v>0</v>
      </c>
      <c r="D472" s="3">
        <f t="shared" si="43"/>
        <v>0</v>
      </c>
      <c r="E472" s="113">
        <f t="shared" si="44"/>
        <v>0</v>
      </c>
      <c r="F472" s="3">
        <f t="shared" si="45"/>
        <v>0.48917898314010544</v>
      </c>
      <c r="G472" s="1">
        <f t="shared" si="46"/>
        <v>23.100000000000193</v>
      </c>
    </row>
    <row r="473" spans="1:7" x14ac:dyDescent="0.25">
      <c r="A473" s="1">
        <v>464</v>
      </c>
      <c r="B473" s="113">
        <f t="shared" si="47"/>
        <v>23.150000000000194</v>
      </c>
      <c r="C473" s="3">
        <f t="shared" si="42"/>
        <v>0</v>
      </c>
      <c r="D473" s="3">
        <f t="shared" si="43"/>
        <v>0</v>
      </c>
      <c r="E473" s="113">
        <f t="shared" si="44"/>
        <v>0</v>
      </c>
      <c r="F473" s="3">
        <f t="shared" si="45"/>
        <v>0.48917898314010544</v>
      </c>
      <c r="G473" s="1">
        <f t="shared" si="46"/>
        <v>23.150000000000194</v>
      </c>
    </row>
    <row r="474" spans="1:7" x14ac:dyDescent="0.25">
      <c r="A474" s="1">
        <v>465</v>
      </c>
      <c r="B474" s="113">
        <f t="shared" si="47"/>
        <v>23.200000000000195</v>
      </c>
      <c r="C474" s="3">
        <f t="shared" si="42"/>
        <v>0</v>
      </c>
      <c r="D474" s="3">
        <f t="shared" si="43"/>
        <v>0</v>
      </c>
      <c r="E474" s="113">
        <f t="shared" si="44"/>
        <v>0</v>
      </c>
      <c r="F474" s="3">
        <f t="shared" si="45"/>
        <v>0.48917898314010544</v>
      </c>
      <c r="G474" s="1">
        <f t="shared" si="46"/>
        <v>23.200000000000195</v>
      </c>
    </row>
    <row r="475" spans="1:7" x14ac:dyDescent="0.25">
      <c r="A475" s="1">
        <v>466</v>
      </c>
      <c r="B475" s="113">
        <f t="shared" si="47"/>
        <v>23.250000000000195</v>
      </c>
      <c r="C475" s="3">
        <f t="shared" si="42"/>
        <v>0</v>
      </c>
      <c r="D475" s="3">
        <f t="shared" si="43"/>
        <v>0</v>
      </c>
      <c r="E475" s="113">
        <f t="shared" si="44"/>
        <v>0</v>
      </c>
      <c r="F475" s="3">
        <f t="shared" si="45"/>
        <v>0.48917898314010544</v>
      </c>
      <c r="G475" s="1">
        <f t="shared" si="46"/>
        <v>23.250000000000195</v>
      </c>
    </row>
    <row r="476" spans="1:7" x14ac:dyDescent="0.25">
      <c r="A476" s="1">
        <v>467</v>
      </c>
      <c r="B476" s="113">
        <f t="shared" si="47"/>
        <v>23.300000000000196</v>
      </c>
      <c r="C476" s="3">
        <f t="shared" si="42"/>
        <v>0</v>
      </c>
      <c r="D476" s="3">
        <f t="shared" si="43"/>
        <v>0</v>
      </c>
      <c r="E476" s="113">
        <f t="shared" si="44"/>
        <v>0</v>
      </c>
      <c r="F476" s="3">
        <f t="shared" si="45"/>
        <v>0.48917898314010544</v>
      </c>
      <c r="G476" s="1">
        <f t="shared" si="46"/>
        <v>23.300000000000196</v>
      </c>
    </row>
    <row r="477" spans="1:7" x14ac:dyDescent="0.25">
      <c r="A477" s="1">
        <v>468</v>
      </c>
      <c r="B477" s="113">
        <f t="shared" si="47"/>
        <v>23.350000000000197</v>
      </c>
      <c r="C477" s="3">
        <f t="shared" si="42"/>
        <v>0</v>
      </c>
      <c r="D477" s="3">
        <f t="shared" si="43"/>
        <v>0</v>
      </c>
      <c r="E477" s="113">
        <f t="shared" si="44"/>
        <v>0</v>
      </c>
      <c r="F477" s="3">
        <f t="shared" si="45"/>
        <v>0.48917898314010544</v>
      </c>
      <c r="G477" s="1">
        <f t="shared" si="46"/>
        <v>23.350000000000197</v>
      </c>
    </row>
    <row r="478" spans="1:7" x14ac:dyDescent="0.25">
      <c r="A478" s="1">
        <v>469</v>
      </c>
      <c r="B478" s="113">
        <f t="shared" si="47"/>
        <v>23.400000000000198</v>
      </c>
      <c r="C478" s="3">
        <f t="shared" si="42"/>
        <v>0</v>
      </c>
      <c r="D478" s="3">
        <f t="shared" si="43"/>
        <v>0</v>
      </c>
      <c r="E478" s="113">
        <f t="shared" si="44"/>
        <v>0</v>
      </c>
      <c r="F478" s="3">
        <f t="shared" si="45"/>
        <v>0.48917898314010544</v>
      </c>
      <c r="G478" s="1">
        <f t="shared" si="46"/>
        <v>23.400000000000198</v>
      </c>
    </row>
    <row r="479" spans="1:7" x14ac:dyDescent="0.25">
      <c r="A479" s="1">
        <v>470</v>
      </c>
      <c r="B479" s="113">
        <f t="shared" si="47"/>
        <v>23.450000000000198</v>
      </c>
      <c r="C479" s="3">
        <f t="shared" si="42"/>
        <v>0</v>
      </c>
      <c r="D479" s="3">
        <f t="shared" si="43"/>
        <v>0</v>
      </c>
      <c r="E479" s="113">
        <f t="shared" si="44"/>
        <v>0</v>
      </c>
      <c r="F479" s="3">
        <f t="shared" si="45"/>
        <v>0.48917898314010544</v>
      </c>
      <c r="G479" s="1">
        <f t="shared" si="46"/>
        <v>23.450000000000198</v>
      </c>
    </row>
    <row r="480" spans="1:7" x14ac:dyDescent="0.25">
      <c r="A480" s="1">
        <v>471</v>
      </c>
      <c r="B480" s="113">
        <f t="shared" si="47"/>
        <v>23.500000000000199</v>
      </c>
      <c r="C480" s="3">
        <f t="shared" si="42"/>
        <v>0</v>
      </c>
      <c r="D480" s="3">
        <f t="shared" si="43"/>
        <v>0</v>
      </c>
      <c r="E480" s="113">
        <f t="shared" si="44"/>
        <v>0</v>
      </c>
      <c r="F480" s="3">
        <f t="shared" si="45"/>
        <v>0.48917898314010544</v>
      </c>
      <c r="G480" s="1">
        <f t="shared" si="46"/>
        <v>23.500000000000199</v>
      </c>
    </row>
    <row r="481" spans="1:7" x14ac:dyDescent="0.25">
      <c r="A481" s="1">
        <v>472</v>
      </c>
      <c r="B481" s="113">
        <f t="shared" si="47"/>
        <v>23.5500000000002</v>
      </c>
      <c r="C481" s="3">
        <f t="shared" si="42"/>
        <v>0</v>
      </c>
      <c r="D481" s="3">
        <f t="shared" si="43"/>
        <v>0</v>
      </c>
      <c r="E481" s="113">
        <f t="shared" si="44"/>
        <v>0</v>
      </c>
      <c r="F481" s="3">
        <f t="shared" si="45"/>
        <v>0.48917898314010544</v>
      </c>
      <c r="G481" s="1">
        <f t="shared" si="46"/>
        <v>23.5500000000002</v>
      </c>
    </row>
    <row r="482" spans="1:7" x14ac:dyDescent="0.25">
      <c r="A482" s="1">
        <v>473</v>
      </c>
      <c r="B482" s="113">
        <f t="shared" si="47"/>
        <v>23.6000000000002</v>
      </c>
      <c r="C482" s="3">
        <f t="shared" si="42"/>
        <v>0</v>
      </c>
      <c r="D482" s="3">
        <f t="shared" si="43"/>
        <v>0</v>
      </c>
      <c r="E482" s="113">
        <f t="shared" si="44"/>
        <v>0</v>
      </c>
      <c r="F482" s="3">
        <f t="shared" si="45"/>
        <v>0.48917898314010544</v>
      </c>
      <c r="G482" s="1">
        <f t="shared" si="46"/>
        <v>23.6000000000002</v>
      </c>
    </row>
    <row r="483" spans="1:7" x14ac:dyDescent="0.25">
      <c r="A483" s="1">
        <v>474</v>
      </c>
      <c r="B483" s="113">
        <f t="shared" si="47"/>
        <v>23.650000000000201</v>
      </c>
      <c r="C483" s="3">
        <f t="shared" si="42"/>
        <v>0</v>
      </c>
      <c r="D483" s="3">
        <f t="shared" si="43"/>
        <v>0</v>
      </c>
      <c r="E483" s="113">
        <f t="shared" si="44"/>
        <v>0</v>
      </c>
      <c r="F483" s="3">
        <f t="shared" si="45"/>
        <v>0.48917898314010544</v>
      </c>
      <c r="G483" s="1">
        <f t="shared" si="46"/>
        <v>23.650000000000201</v>
      </c>
    </row>
    <row r="484" spans="1:7" x14ac:dyDescent="0.25">
      <c r="A484" s="1">
        <v>475</v>
      </c>
      <c r="B484" s="113">
        <f t="shared" si="47"/>
        <v>23.700000000000202</v>
      </c>
      <c r="C484" s="3">
        <f t="shared" si="42"/>
        <v>0</v>
      </c>
      <c r="D484" s="3">
        <f t="shared" si="43"/>
        <v>0</v>
      </c>
      <c r="E484" s="113">
        <f t="shared" si="44"/>
        <v>0</v>
      </c>
      <c r="F484" s="3">
        <f t="shared" si="45"/>
        <v>0.48917898314010544</v>
      </c>
      <c r="G484" s="1">
        <f t="shared" si="46"/>
        <v>23.700000000000202</v>
      </c>
    </row>
    <row r="485" spans="1:7" x14ac:dyDescent="0.25">
      <c r="A485" s="1">
        <v>476</v>
      </c>
      <c r="B485" s="113">
        <f t="shared" si="47"/>
        <v>23.750000000000203</v>
      </c>
      <c r="C485" s="3">
        <f t="shared" si="42"/>
        <v>0</v>
      </c>
      <c r="D485" s="3">
        <f t="shared" si="43"/>
        <v>0</v>
      </c>
      <c r="E485" s="113">
        <f t="shared" si="44"/>
        <v>0</v>
      </c>
      <c r="F485" s="3">
        <f t="shared" si="45"/>
        <v>0.48917898314010544</v>
      </c>
      <c r="G485" s="1">
        <f t="shared" si="46"/>
        <v>23.750000000000203</v>
      </c>
    </row>
    <row r="486" spans="1:7" x14ac:dyDescent="0.25">
      <c r="A486" s="1">
        <v>477</v>
      </c>
      <c r="B486" s="113">
        <f t="shared" si="47"/>
        <v>23.800000000000203</v>
      </c>
      <c r="C486" s="3">
        <f t="shared" si="42"/>
        <v>0</v>
      </c>
      <c r="D486" s="3">
        <f t="shared" si="43"/>
        <v>0</v>
      </c>
      <c r="E486" s="113">
        <f t="shared" si="44"/>
        <v>0</v>
      </c>
      <c r="F486" s="3">
        <f t="shared" si="45"/>
        <v>0.48917898314010544</v>
      </c>
      <c r="G486" s="1">
        <f t="shared" si="46"/>
        <v>23.800000000000203</v>
      </c>
    </row>
    <row r="487" spans="1:7" x14ac:dyDescent="0.25">
      <c r="A487" s="1">
        <v>478</v>
      </c>
      <c r="B487" s="113">
        <f t="shared" si="47"/>
        <v>23.850000000000204</v>
      </c>
      <c r="C487" s="3">
        <f t="shared" si="42"/>
        <v>0</v>
      </c>
      <c r="D487" s="3">
        <f t="shared" si="43"/>
        <v>0</v>
      </c>
      <c r="E487" s="113">
        <f t="shared" si="44"/>
        <v>0</v>
      </c>
      <c r="F487" s="3">
        <f t="shared" si="45"/>
        <v>0.48917898314010544</v>
      </c>
      <c r="G487" s="1">
        <f t="shared" si="46"/>
        <v>23.850000000000204</v>
      </c>
    </row>
    <row r="488" spans="1:7" x14ac:dyDescent="0.25">
      <c r="A488" s="1">
        <v>479</v>
      </c>
      <c r="B488" s="113">
        <f t="shared" si="47"/>
        <v>23.900000000000205</v>
      </c>
      <c r="C488" s="3">
        <f t="shared" si="42"/>
        <v>0</v>
      </c>
      <c r="D488" s="3">
        <f t="shared" si="43"/>
        <v>0</v>
      </c>
      <c r="E488" s="113">
        <f t="shared" si="44"/>
        <v>0</v>
      </c>
      <c r="F488" s="3">
        <f t="shared" si="45"/>
        <v>0.48917898314010544</v>
      </c>
      <c r="G488" s="1">
        <f t="shared" si="46"/>
        <v>23.900000000000205</v>
      </c>
    </row>
    <row r="489" spans="1:7" x14ac:dyDescent="0.25">
      <c r="A489" s="1">
        <v>480</v>
      </c>
      <c r="B489" s="113">
        <f t="shared" si="47"/>
        <v>23.950000000000205</v>
      </c>
      <c r="C489" s="3">
        <f t="shared" si="42"/>
        <v>0</v>
      </c>
      <c r="D489" s="3">
        <f t="shared" si="43"/>
        <v>0</v>
      </c>
      <c r="E489" s="113">
        <f t="shared" si="44"/>
        <v>0</v>
      </c>
      <c r="F489" s="3">
        <f t="shared" si="45"/>
        <v>0.48917898314010544</v>
      </c>
      <c r="G489" s="1">
        <f t="shared" si="46"/>
        <v>23.950000000000205</v>
      </c>
    </row>
    <row r="490" spans="1:7" x14ac:dyDescent="0.25">
      <c r="A490" s="1">
        <v>481</v>
      </c>
      <c r="B490" s="113">
        <f t="shared" si="47"/>
        <v>24.000000000000206</v>
      </c>
      <c r="C490" s="3">
        <f t="shared" si="42"/>
        <v>0</v>
      </c>
      <c r="D490" s="3">
        <f t="shared" si="43"/>
        <v>0</v>
      </c>
      <c r="E490" s="113">
        <f t="shared" si="44"/>
        <v>0</v>
      </c>
      <c r="F490" s="3">
        <f t="shared" si="45"/>
        <v>0.48917898314010544</v>
      </c>
      <c r="G490" s="1">
        <f t="shared" si="46"/>
        <v>24.000000000000206</v>
      </c>
    </row>
    <row r="491" spans="1:7" x14ac:dyDescent="0.25">
      <c r="A491" s="1">
        <v>482</v>
      </c>
      <c r="B491" s="113">
        <f t="shared" si="47"/>
        <v>24.050000000000207</v>
      </c>
      <c r="C491" s="3">
        <f t="shared" si="42"/>
        <v>0</v>
      </c>
      <c r="D491" s="3">
        <f t="shared" si="43"/>
        <v>0</v>
      </c>
      <c r="E491" s="113">
        <f t="shared" si="44"/>
        <v>0</v>
      </c>
      <c r="F491" s="3">
        <f t="shared" si="45"/>
        <v>0.48917898314010544</v>
      </c>
      <c r="G491" s="1">
        <f t="shared" si="46"/>
        <v>24.050000000000207</v>
      </c>
    </row>
    <row r="492" spans="1:7" x14ac:dyDescent="0.25">
      <c r="A492" s="1">
        <v>483</v>
      </c>
      <c r="B492" s="113">
        <f t="shared" si="47"/>
        <v>24.100000000000207</v>
      </c>
      <c r="C492" s="3">
        <f t="shared" si="42"/>
        <v>0</v>
      </c>
      <c r="D492" s="3">
        <f t="shared" si="43"/>
        <v>0</v>
      </c>
      <c r="E492" s="113">
        <f t="shared" si="44"/>
        <v>0</v>
      </c>
      <c r="F492" s="3">
        <f t="shared" si="45"/>
        <v>0.48917898314010544</v>
      </c>
      <c r="G492" s="1">
        <f t="shared" si="46"/>
        <v>24.100000000000207</v>
      </c>
    </row>
    <row r="493" spans="1:7" x14ac:dyDescent="0.25">
      <c r="A493" s="1">
        <v>484</v>
      </c>
      <c r="B493" s="113">
        <f t="shared" si="47"/>
        <v>24.150000000000208</v>
      </c>
      <c r="C493" s="3">
        <f t="shared" si="42"/>
        <v>0</v>
      </c>
      <c r="D493" s="3">
        <f t="shared" si="43"/>
        <v>0</v>
      </c>
      <c r="E493" s="113">
        <f t="shared" si="44"/>
        <v>0</v>
      </c>
      <c r="F493" s="3">
        <f t="shared" si="45"/>
        <v>0.48917898314010544</v>
      </c>
      <c r="G493" s="1">
        <f t="shared" si="46"/>
        <v>24.150000000000208</v>
      </c>
    </row>
    <row r="494" spans="1:7" x14ac:dyDescent="0.25">
      <c r="A494" s="1">
        <v>485</v>
      </c>
      <c r="B494" s="113">
        <f t="shared" si="47"/>
        <v>24.200000000000209</v>
      </c>
      <c r="C494" s="3">
        <f t="shared" si="42"/>
        <v>0</v>
      </c>
      <c r="D494" s="3">
        <f t="shared" si="43"/>
        <v>0</v>
      </c>
      <c r="E494" s="113">
        <f t="shared" si="44"/>
        <v>0</v>
      </c>
      <c r="F494" s="3">
        <f t="shared" si="45"/>
        <v>0.48917898314010544</v>
      </c>
      <c r="G494" s="1">
        <f t="shared" si="46"/>
        <v>24.200000000000209</v>
      </c>
    </row>
    <row r="495" spans="1:7" x14ac:dyDescent="0.25">
      <c r="A495" s="1">
        <v>486</v>
      </c>
      <c r="B495" s="113">
        <f t="shared" si="47"/>
        <v>24.25000000000021</v>
      </c>
      <c r="C495" s="3">
        <f t="shared" si="42"/>
        <v>0</v>
      </c>
      <c r="D495" s="3">
        <f t="shared" si="43"/>
        <v>0</v>
      </c>
      <c r="E495" s="113">
        <f t="shared" si="44"/>
        <v>0</v>
      </c>
      <c r="F495" s="3">
        <f t="shared" si="45"/>
        <v>0.48917898314010544</v>
      </c>
      <c r="G495" s="1">
        <f t="shared" si="46"/>
        <v>24.25000000000021</v>
      </c>
    </row>
    <row r="496" spans="1:7" x14ac:dyDescent="0.25">
      <c r="A496" s="1">
        <v>487</v>
      </c>
      <c r="B496" s="113">
        <f t="shared" si="47"/>
        <v>24.30000000000021</v>
      </c>
      <c r="C496" s="3">
        <f t="shared" si="42"/>
        <v>0</v>
      </c>
      <c r="D496" s="3">
        <f t="shared" si="43"/>
        <v>0</v>
      </c>
      <c r="E496" s="113">
        <f t="shared" si="44"/>
        <v>0</v>
      </c>
      <c r="F496" s="3">
        <f t="shared" si="45"/>
        <v>0.48917898314010544</v>
      </c>
      <c r="G496" s="1">
        <f t="shared" si="46"/>
        <v>24.30000000000021</v>
      </c>
    </row>
    <row r="497" spans="1:7" x14ac:dyDescent="0.25">
      <c r="A497" s="1">
        <v>488</v>
      </c>
      <c r="B497" s="113">
        <f t="shared" si="47"/>
        <v>24.350000000000211</v>
      </c>
      <c r="C497" s="3">
        <f t="shared" si="42"/>
        <v>0</v>
      </c>
      <c r="D497" s="3">
        <f t="shared" si="43"/>
        <v>0</v>
      </c>
      <c r="E497" s="113">
        <f t="shared" si="44"/>
        <v>0</v>
      </c>
      <c r="F497" s="3">
        <f t="shared" si="45"/>
        <v>0.48917898314010544</v>
      </c>
      <c r="G497" s="1">
        <f t="shared" si="46"/>
        <v>24.350000000000211</v>
      </c>
    </row>
    <row r="498" spans="1:7" x14ac:dyDescent="0.25">
      <c r="A498" s="1">
        <v>489</v>
      </c>
      <c r="B498" s="113">
        <f t="shared" si="47"/>
        <v>24.400000000000212</v>
      </c>
      <c r="C498" s="3">
        <f t="shared" si="42"/>
        <v>0</v>
      </c>
      <c r="D498" s="3">
        <f t="shared" si="43"/>
        <v>0</v>
      </c>
      <c r="E498" s="113">
        <f t="shared" si="44"/>
        <v>0</v>
      </c>
      <c r="F498" s="3">
        <f t="shared" si="45"/>
        <v>0.48917898314010544</v>
      </c>
      <c r="G498" s="1">
        <f t="shared" si="46"/>
        <v>24.400000000000212</v>
      </c>
    </row>
    <row r="499" spans="1:7" x14ac:dyDescent="0.25">
      <c r="A499" s="1">
        <v>490</v>
      </c>
      <c r="B499" s="113">
        <f t="shared" si="47"/>
        <v>24.450000000000212</v>
      </c>
      <c r="C499" s="3">
        <f t="shared" si="42"/>
        <v>0</v>
      </c>
      <c r="D499" s="3">
        <f t="shared" si="43"/>
        <v>0</v>
      </c>
      <c r="E499" s="113">
        <f t="shared" si="44"/>
        <v>0</v>
      </c>
      <c r="F499" s="3">
        <f t="shared" si="45"/>
        <v>0.48917898314010544</v>
      </c>
      <c r="G499" s="1">
        <f t="shared" si="46"/>
        <v>24.450000000000212</v>
      </c>
    </row>
    <row r="500" spans="1:7" x14ac:dyDescent="0.25">
      <c r="A500" s="1">
        <v>491</v>
      </c>
      <c r="B500" s="113">
        <f t="shared" si="47"/>
        <v>24.500000000000213</v>
      </c>
      <c r="C500" s="3">
        <f t="shared" si="42"/>
        <v>0</v>
      </c>
      <c r="D500" s="3">
        <f t="shared" si="43"/>
        <v>0</v>
      </c>
      <c r="E500" s="113">
        <f t="shared" si="44"/>
        <v>0</v>
      </c>
      <c r="F500" s="3">
        <f t="shared" si="45"/>
        <v>0.48917898314010544</v>
      </c>
      <c r="G500" s="1">
        <f t="shared" si="46"/>
        <v>24.500000000000213</v>
      </c>
    </row>
    <row r="501" spans="1:7" x14ac:dyDescent="0.25">
      <c r="A501" s="1">
        <v>492</v>
      </c>
      <c r="B501" s="113">
        <f t="shared" si="47"/>
        <v>24.550000000000214</v>
      </c>
      <c r="C501" s="3">
        <f t="shared" si="42"/>
        <v>0</v>
      </c>
      <c r="D501" s="3">
        <f t="shared" si="43"/>
        <v>0</v>
      </c>
      <c r="E501" s="113">
        <f t="shared" si="44"/>
        <v>0</v>
      </c>
      <c r="F501" s="3">
        <f t="shared" si="45"/>
        <v>0.48917898314010544</v>
      </c>
      <c r="G501" s="1">
        <f t="shared" si="46"/>
        <v>24.550000000000214</v>
      </c>
    </row>
    <row r="502" spans="1:7" x14ac:dyDescent="0.25">
      <c r="A502" s="1">
        <v>493</v>
      </c>
      <c r="B502" s="113">
        <f t="shared" si="47"/>
        <v>24.600000000000215</v>
      </c>
      <c r="C502" s="3">
        <f t="shared" si="42"/>
        <v>0</v>
      </c>
      <c r="D502" s="3">
        <f t="shared" si="43"/>
        <v>0</v>
      </c>
      <c r="E502" s="113">
        <f t="shared" si="44"/>
        <v>0</v>
      </c>
      <c r="F502" s="3">
        <f t="shared" si="45"/>
        <v>0.48917898314010544</v>
      </c>
      <c r="G502" s="1">
        <f t="shared" si="46"/>
        <v>24.600000000000215</v>
      </c>
    </row>
    <row r="503" spans="1:7" x14ac:dyDescent="0.25">
      <c r="A503" s="1">
        <v>494</v>
      </c>
      <c r="B503" s="113">
        <f t="shared" si="47"/>
        <v>24.650000000000215</v>
      </c>
      <c r="C503" s="3">
        <f t="shared" si="42"/>
        <v>0</v>
      </c>
      <c r="D503" s="3">
        <f t="shared" si="43"/>
        <v>0</v>
      </c>
      <c r="E503" s="113">
        <f t="shared" si="44"/>
        <v>0</v>
      </c>
      <c r="F503" s="3">
        <f t="shared" si="45"/>
        <v>0.48917898314010544</v>
      </c>
      <c r="G503" s="1">
        <f t="shared" si="46"/>
        <v>24.650000000000215</v>
      </c>
    </row>
    <row r="504" spans="1:7" x14ac:dyDescent="0.25">
      <c r="A504" s="1">
        <v>495</v>
      </c>
      <c r="B504" s="113">
        <f t="shared" si="47"/>
        <v>24.700000000000216</v>
      </c>
      <c r="C504" s="3">
        <f t="shared" si="42"/>
        <v>0</v>
      </c>
      <c r="D504" s="3">
        <f t="shared" si="43"/>
        <v>0</v>
      </c>
      <c r="E504" s="113">
        <f t="shared" si="44"/>
        <v>0</v>
      </c>
      <c r="F504" s="3">
        <f t="shared" si="45"/>
        <v>0.48917898314010544</v>
      </c>
      <c r="G504" s="1">
        <f t="shared" si="46"/>
        <v>24.700000000000216</v>
      </c>
    </row>
    <row r="505" spans="1:7" x14ac:dyDescent="0.25">
      <c r="A505" s="1">
        <v>496</v>
      </c>
      <c r="B505" s="113">
        <f t="shared" si="47"/>
        <v>24.750000000000217</v>
      </c>
      <c r="C505" s="3">
        <f t="shared" si="42"/>
        <v>0</v>
      </c>
      <c r="D505" s="3">
        <f t="shared" si="43"/>
        <v>0</v>
      </c>
      <c r="E505" s="113">
        <f t="shared" si="44"/>
        <v>0</v>
      </c>
      <c r="F505" s="3">
        <f t="shared" si="45"/>
        <v>0.48917898314010544</v>
      </c>
      <c r="G505" s="1">
        <f t="shared" si="46"/>
        <v>24.750000000000217</v>
      </c>
    </row>
    <row r="506" spans="1:7" x14ac:dyDescent="0.25">
      <c r="A506" s="1">
        <v>497</v>
      </c>
      <c r="B506" s="113">
        <f t="shared" si="47"/>
        <v>24.800000000000217</v>
      </c>
      <c r="C506" s="3">
        <f t="shared" si="42"/>
        <v>0</v>
      </c>
      <c r="D506" s="3">
        <f t="shared" si="43"/>
        <v>0</v>
      </c>
      <c r="E506" s="113">
        <f t="shared" si="44"/>
        <v>0</v>
      </c>
      <c r="F506" s="3">
        <f t="shared" si="45"/>
        <v>0.48917898314010544</v>
      </c>
      <c r="G506" s="1">
        <f t="shared" si="46"/>
        <v>24.800000000000217</v>
      </c>
    </row>
    <row r="507" spans="1:7" x14ac:dyDescent="0.25">
      <c r="A507" s="1">
        <v>498</v>
      </c>
      <c r="B507" s="113">
        <f t="shared" si="47"/>
        <v>24.850000000000218</v>
      </c>
      <c r="C507" s="3">
        <f t="shared" si="42"/>
        <v>0</v>
      </c>
      <c r="D507" s="3">
        <f t="shared" si="43"/>
        <v>0</v>
      </c>
      <c r="E507" s="113">
        <f t="shared" si="44"/>
        <v>0</v>
      </c>
      <c r="F507" s="3">
        <f t="shared" si="45"/>
        <v>0.48917898314010544</v>
      </c>
      <c r="G507" s="1">
        <f t="shared" si="46"/>
        <v>24.850000000000218</v>
      </c>
    </row>
    <row r="508" spans="1:7" x14ac:dyDescent="0.25">
      <c r="A508" s="1">
        <v>499</v>
      </c>
      <c r="B508" s="113">
        <f t="shared" si="47"/>
        <v>24.900000000000219</v>
      </c>
      <c r="C508" s="3">
        <f t="shared" si="42"/>
        <v>0</v>
      </c>
      <c r="D508" s="3">
        <f t="shared" si="43"/>
        <v>0</v>
      </c>
      <c r="E508" s="113">
        <f t="shared" si="44"/>
        <v>0</v>
      </c>
      <c r="F508" s="3">
        <f t="shared" si="45"/>
        <v>0.48917898314010544</v>
      </c>
      <c r="G508" s="1">
        <f t="shared" si="46"/>
        <v>24.900000000000219</v>
      </c>
    </row>
    <row r="509" spans="1:7" x14ac:dyDescent="0.25">
      <c r="A509" s="1">
        <v>500</v>
      </c>
      <c r="B509" s="113">
        <f t="shared" si="47"/>
        <v>24.95000000000022</v>
      </c>
      <c r="C509" s="3">
        <f t="shared" si="42"/>
        <v>0</v>
      </c>
      <c r="D509" s="3">
        <f t="shared" si="43"/>
        <v>0</v>
      </c>
      <c r="E509" s="113">
        <f t="shared" si="44"/>
        <v>0</v>
      </c>
      <c r="F509" s="3">
        <f t="shared" si="45"/>
        <v>0.48917898314010544</v>
      </c>
      <c r="G509" s="1">
        <f t="shared" si="46"/>
        <v>24.95000000000022</v>
      </c>
    </row>
    <row r="510" spans="1:7" x14ac:dyDescent="0.25">
      <c r="A510" s="1">
        <v>501</v>
      </c>
      <c r="B510" s="113">
        <f t="shared" si="47"/>
        <v>25.00000000000022</v>
      </c>
      <c r="C510" s="3">
        <f t="shared" si="42"/>
        <v>0</v>
      </c>
      <c r="D510" s="3">
        <f t="shared" si="43"/>
        <v>0</v>
      </c>
      <c r="E510" s="113">
        <f t="shared" si="44"/>
        <v>0</v>
      </c>
      <c r="F510" s="3">
        <f t="shared" si="45"/>
        <v>0.48917898314010544</v>
      </c>
      <c r="G510" s="1">
        <f t="shared" si="46"/>
        <v>25.00000000000022</v>
      </c>
    </row>
    <row r="511" spans="1:7" x14ac:dyDescent="0.25">
      <c r="A511" s="1">
        <v>502</v>
      </c>
      <c r="B511" s="113">
        <f t="shared" si="47"/>
        <v>25.050000000000221</v>
      </c>
      <c r="C511" s="3">
        <f t="shared" si="42"/>
        <v>0</v>
      </c>
      <c r="D511" s="3">
        <f t="shared" si="43"/>
        <v>0</v>
      </c>
      <c r="E511" s="113">
        <f t="shared" si="44"/>
        <v>0</v>
      </c>
      <c r="F511" s="3">
        <f t="shared" si="45"/>
        <v>0.48917898314010544</v>
      </c>
      <c r="G511" s="1">
        <f t="shared" si="46"/>
        <v>25.050000000000221</v>
      </c>
    </row>
    <row r="512" spans="1:7" x14ac:dyDescent="0.25">
      <c r="A512" s="1">
        <v>503</v>
      </c>
      <c r="B512" s="113">
        <f t="shared" si="47"/>
        <v>25.100000000000222</v>
      </c>
      <c r="C512" s="3">
        <f t="shared" si="42"/>
        <v>0</v>
      </c>
      <c r="D512" s="3">
        <f t="shared" si="43"/>
        <v>0</v>
      </c>
      <c r="E512" s="113">
        <f t="shared" si="44"/>
        <v>0</v>
      </c>
      <c r="F512" s="3">
        <f t="shared" si="45"/>
        <v>0.48917898314010544</v>
      </c>
      <c r="G512" s="1">
        <f t="shared" si="46"/>
        <v>25.100000000000222</v>
      </c>
    </row>
    <row r="513" spans="1:7" x14ac:dyDescent="0.25">
      <c r="A513" s="1">
        <v>504</v>
      </c>
      <c r="B513" s="113">
        <f t="shared" si="47"/>
        <v>25.150000000000222</v>
      </c>
      <c r="C513" s="3">
        <f t="shared" si="42"/>
        <v>0</v>
      </c>
      <c r="D513" s="3">
        <f t="shared" si="43"/>
        <v>0</v>
      </c>
      <c r="E513" s="113">
        <f t="shared" si="44"/>
        <v>0</v>
      </c>
      <c r="F513" s="3">
        <f t="shared" si="45"/>
        <v>0.48917898314010544</v>
      </c>
      <c r="G513" s="1">
        <f t="shared" si="46"/>
        <v>25.150000000000222</v>
      </c>
    </row>
    <row r="514" spans="1:7" x14ac:dyDescent="0.25">
      <c r="A514" s="1">
        <v>505</v>
      </c>
      <c r="B514" s="113">
        <f t="shared" si="47"/>
        <v>25.200000000000223</v>
      </c>
      <c r="C514" s="3">
        <f t="shared" si="42"/>
        <v>0</v>
      </c>
      <c r="D514" s="3">
        <f t="shared" si="43"/>
        <v>0</v>
      </c>
      <c r="E514" s="113">
        <f t="shared" si="44"/>
        <v>0</v>
      </c>
      <c r="F514" s="3">
        <f t="shared" si="45"/>
        <v>0.48917898314010544</v>
      </c>
      <c r="G514" s="1">
        <f t="shared" si="46"/>
        <v>25.200000000000223</v>
      </c>
    </row>
    <row r="515" spans="1:7" x14ac:dyDescent="0.25">
      <c r="A515" s="1">
        <v>506</v>
      </c>
      <c r="B515" s="113">
        <f t="shared" si="47"/>
        <v>25.250000000000224</v>
      </c>
      <c r="C515" s="3">
        <f t="shared" si="42"/>
        <v>0</v>
      </c>
      <c r="D515" s="3">
        <f t="shared" si="43"/>
        <v>0</v>
      </c>
      <c r="E515" s="113">
        <f t="shared" si="44"/>
        <v>0</v>
      </c>
      <c r="F515" s="3">
        <f t="shared" si="45"/>
        <v>0.48917898314010544</v>
      </c>
      <c r="G515" s="1">
        <f t="shared" si="46"/>
        <v>25.250000000000224</v>
      </c>
    </row>
    <row r="516" spans="1:7" x14ac:dyDescent="0.25">
      <c r="A516" s="1">
        <v>507</v>
      </c>
      <c r="B516" s="113">
        <f t="shared" si="47"/>
        <v>25.300000000000225</v>
      </c>
      <c r="C516" s="3">
        <f t="shared" si="42"/>
        <v>0</v>
      </c>
      <c r="D516" s="3">
        <f t="shared" si="43"/>
        <v>0</v>
      </c>
      <c r="E516" s="113">
        <f t="shared" si="44"/>
        <v>0</v>
      </c>
      <c r="F516" s="3">
        <f t="shared" si="45"/>
        <v>0.48917898314010544</v>
      </c>
      <c r="G516" s="1">
        <f t="shared" si="46"/>
        <v>25.300000000000225</v>
      </c>
    </row>
    <row r="517" spans="1:7" x14ac:dyDescent="0.25">
      <c r="A517" s="1">
        <v>508</v>
      </c>
      <c r="B517" s="113">
        <f t="shared" si="47"/>
        <v>25.350000000000225</v>
      </c>
      <c r="C517" s="3">
        <f t="shared" si="42"/>
        <v>0</v>
      </c>
      <c r="D517" s="3">
        <f t="shared" si="43"/>
        <v>0</v>
      </c>
      <c r="E517" s="113">
        <f t="shared" si="44"/>
        <v>0</v>
      </c>
      <c r="F517" s="3">
        <f t="shared" si="45"/>
        <v>0.48917898314010544</v>
      </c>
      <c r="G517" s="1">
        <f t="shared" si="46"/>
        <v>25.350000000000225</v>
      </c>
    </row>
    <row r="518" spans="1:7" x14ac:dyDescent="0.25">
      <c r="A518" s="1">
        <v>509</v>
      </c>
      <c r="B518" s="113">
        <f t="shared" si="47"/>
        <v>25.400000000000226</v>
      </c>
      <c r="C518" s="3">
        <f t="shared" si="42"/>
        <v>0</v>
      </c>
      <c r="D518" s="3">
        <f t="shared" si="43"/>
        <v>0</v>
      </c>
      <c r="E518" s="113">
        <f t="shared" si="44"/>
        <v>0</v>
      </c>
      <c r="F518" s="3">
        <f t="shared" si="45"/>
        <v>0.48917898314010544</v>
      </c>
      <c r="G518" s="1">
        <f t="shared" si="46"/>
        <v>25.400000000000226</v>
      </c>
    </row>
    <row r="519" spans="1:7" x14ac:dyDescent="0.25">
      <c r="A519" s="1">
        <v>510</v>
      </c>
      <c r="B519" s="113">
        <f t="shared" si="47"/>
        <v>25.450000000000227</v>
      </c>
      <c r="C519" s="3">
        <f t="shared" si="42"/>
        <v>0</v>
      </c>
      <c r="D519" s="3">
        <f t="shared" si="43"/>
        <v>0</v>
      </c>
      <c r="E519" s="113">
        <f t="shared" si="44"/>
        <v>0</v>
      </c>
      <c r="F519" s="3">
        <f t="shared" si="45"/>
        <v>0.48917898314010544</v>
      </c>
      <c r="G519" s="1">
        <f t="shared" si="46"/>
        <v>25.450000000000227</v>
      </c>
    </row>
    <row r="520" spans="1:7" x14ac:dyDescent="0.25">
      <c r="A520" s="1">
        <v>511</v>
      </c>
      <c r="B520" s="113">
        <f t="shared" si="47"/>
        <v>25.500000000000227</v>
      </c>
      <c r="C520" s="3">
        <f t="shared" si="42"/>
        <v>0</v>
      </c>
      <c r="D520" s="3">
        <f t="shared" si="43"/>
        <v>0</v>
      </c>
      <c r="E520" s="113">
        <f t="shared" si="44"/>
        <v>0</v>
      </c>
      <c r="F520" s="3">
        <f t="shared" si="45"/>
        <v>0.48917898314010544</v>
      </c>
      <c r="G520" s="1">
        <f t="shared" si="46"/>
        <v>25.500000000000227</v>
      </c>
    </row>
    <row r="521" spans="1:7" x14ac:dyDescent="0.25">
      <c r="A521" s="1">
        <v>512</v>
      </c>
      <c r="B521" s="113">
        <f t="shared" si="47"/>
        <v>25.550000000000228</v>
      </c>
      <c r="C521" s="3">
        <f t="shared" si="42"/>
        <v>0</v>
      </c>
      <c r="D521" s="3">
        <f t="shared" si="43"/>
        <v>0</v>
      </c>
      <c r="E521" s="113">
        <f t="shared" si="44"/>
        <v>0</v>
      </c>
      <c r="F521" s="3">
        <f t="shared" si="45"/>
        <v>0.48917898314010544</v>
      </c>
      <c r="G521" s="1">
        <f t="shared" si="46"/>
        <v>25.550000000000228</v>
      </c>
    </row>
    <row r="522" spans="1:7" x14ac:dyDescent="0.25">
      <c r="A522" s="1">
        <v>513</v>
      </c>
      <c r="B522" s="113">
        <f t="shared" si="47"/>
        <v>25.600000000000229</v>
      </c>
      <c r="C522" s="3">
        <f t="shared" ref="C522:C585" si="48">ROUND($E$5*EXP($M$3*B522),$E$8)</f>
        <v>0</v>
      </c>
      <c r="D522" s="3">
        <f t="shared" ref="D522:D585" si="49">ROUND($F$5*EXP($N$3*B522),$E$8)</f>
        <v>0</v>
      </c>
      <c r="E522" s="113">
        <f t="shared" ref="E522:E585" si="50">C522+D522</f>
        <v>0</v>
      </c>
      <c r="F522" s="3">
        <f t="shared" ref="F522:F585" si="51">IF(E522&gt;$L$5,0,$L$5)</f>
        <v>0.48917898314010544</v>
      </c>
      <c r="G522" s="1">
        <f t="shared" si="46"/>
        <v>25.600000000000229</v>
      </c>
    </row>
    <row r="523" spans="1:7" x14ac:dyDescent="0.25">
      <c r="A523" s="1">
        <v>514</v>
      </c>
      <c r="B523" s="113">
        <f t="shared" si="47"/>
        <v>25.65000000000023</v>
      </c>
      <c r="C523" s="3">
        <f t="shared" si="48"/>
        <v>0</v>
      </c>
      <c r="D523" s="3">
        <f t="shared" si="49"/>
        <v>0</v>
      </c>
      <c r="E523" s="113">
        <f t="shared" si="50"/>
        <v>0</v>
      </c>
      <c r="F523" s="3">
        <f t="shared" si="51"/>
        <v>0.48917898314010544</v>
      </c>
      <c r="G523" s="1">
        <f t="shared" ref="G523:G586" si="52">IF(F523=$L$5,B523,"bucando_ts")</f>
        <v>25.65000000000023</v>
      </c>
    </row>
    <row r="524" spans="1:7" x14ac:dyDescent="0.25">
      <c r="A524" s="1">
        <v>515</v>
      </c>
      <c r="B524" s="113">
        <f t="shared" ref="B524:B587" si="53">B523+$B$8</f>
        <v>25.70000000000023</v>
      </c>
      <c r="C524" s="3">
        <f t="shared" si="48"/>
        <v>0</v>
      </c>
      <c r="D524" s="3">
        <f t="shared" si="49"/>
        <v>0</v>
      </c>
      <c r="E524" s="113">
        <f t="shared" si="50"/>
        <v>0</v>
      </c>
      <c r="F524" s="3">
        <f t="shared" si="51"/>
        <v>0.48917898314010544</v>
      </c>
      <c r="G524" s="1">
        <f t="shared" si="52"/>
        <v>25.70000000000023</v>
      </c>
    </row>
    <row r="525" spans="1:7" x14ac:dyDescent="0.25">
      <c r="A525" s="1">
        <v>516</v>
      </c>
      <c r="B525" s="113">
        <f t="shared" si="53"/>
        <v>25.750000000000231</v>
      </c>
      <c r="C525" s="3">
        <f t="shared" si="48"/>
        <v>0</v>
      </c>
      <c r="D525" s="3">
        <f t="shared" si="49"/>
        <v>0</v>
      </c>
      <c r="E525" s="113">
        <f t="shared" si="50"/>
        <v>0</v>
      </c>
      <c r="F525" s="3">
        <f t="shared" si="51"/>
        <v>0.48917898314010544</v>
      </c>
      <c r="G525" s="1">
        <f t="shared" si="52"/>
        <v>25.750000000000231</v>
      </c>
    </row>
    <row r="526" spans="1:7" x14ac:dyDescent="0.25">
      <c r="A526" s="1">
        <v>517</v>
      </c>
      <c r="B526" s="113">
        <f t="shared" si="53"/>
        <v>25.800000000000232</v>
      </c>
      <c r="C526" s="3">
        <f t="shared" si="48"/>
        <v>0</v>
      </c>
      <c r="D526" s="3">
        <f t="shared" si="49"/>
        <v>0</v>
      </c>
      <c r="E526" s="113">
        <f t="shared" si="50"/>
        <v>0</v>
      </c>
      <c r="F526" s="3">
        <f t="shared" si="51"/>
        <v>0.48917898314010544</v>
      </c>
      <c r="G526" s="1">
        <f t="shared" si="52"/>
        <v>25.800000000000232</v>
      </c>
    </row>
    <row r="527" spans="1:7" x14ac:dyDescent="0.25">
      <c r="A527" s="1">
        <v>518</v>
      </c>
      <c r="B527" s="113">
        <f t="shared" si="53"/>
        <v>25.850000000000232</v>
      </c>
      <c r="C527" s="3">
        <f t="shared" si="48"/>
        <v>0</v>
      </c>
      <c r="D527" s="3">
        <f t="shared" si="49"/>
        <v>0</v>
      </c>
      <c r="E527" s="113">
        <f t="shared" si="50"/>
        <v>0</v>
      </c>
      <c r="F527" s="3">
        <f t="shared" si="51"/>
        <v>0.48917898314010544</v>
      </c>
      <c r="G527" s="1">
        <f t="shared" si="52"/>
        <v>25.850000000000232</v>
      </c>
    </row>
    <row r="528" spans="1:7" x14ac:dyDescent="0.25">
      <c r="A528" s="1">
        <v>519</v>
      </c>
      <c r="B528" s="113">
        <f t="shared" si="53"/>
        <v>25.900000000000233</v>
      </c>
      <c r="C528" s="3">
        <f t="shared" si="48"/>
        <v>0</v>
      </c>
      <c r="D528" s="3">
        <f t="shared" si="49"/>
        <v>0</v>
      </c>
      <c r="E528" s="113">
        <f t="shared" si="50"/>
        <v>0</v>
      </c>
      <c r="F528" s="3">
        <f t="shared" si="51"/>
        <v>0.48917898314010544</v>
      </c>
      <c r="G528" s="1">
        <f t="shared" si="52"/>
        <v>25.900000000000233</v>
      </c>
    </row>
    <row r="529" spans="1:7" x14ac:dyDescent="0.25">
      <c r="A529" s="1">
        <v>520</v>
      </c>
      <c r="B529" s="113">
        <f t="shared" si="53"/>
        <v>25.950000000000234</v>
      </c>
      <c r="C529" s="3">
        <f t="shared" si="48"/>
        <v>0</v>
      </c>
      <c r="D529" s="3">
        <f t="shared" si="49"/>
        <v>0</v>
      </c>
      <c r="E529" s="113">
        <f t="shared" si="50"/>
        <v>0</v>
      </c>
      <c r="F529" s="3">
        <f t="shared" si="51"/>
        <v>0.48917898314010544</v>
      </c>
      <c r="G529" s="1">
        <f t="shared" si="52"/>
        <v>25.950000000000234</v>
      </c>
    </row>
    <row r="530" spans="1:7" x14ac:dyDescent="0.25">
      <c r="A530" s="1">
        <v>521</v>
      </c>
      <c r="B530" s="113">
        <f t="shared" si="53"/>
        <v>26.000000000000234</v>
      </c>
      <c r="C530" s="3">
        <f t="shared" si="48"/>
        <v>0</v>
      </c>
      <c r="D530" s="3">
        <f t="shared" si="49"/>
        <v>0</v>
      </c>
      <c r="E530" s="113">
        <f t="shared" si="50"/>
        <v>0</v>
      </c>
      <c r="F530" s="3">
        <f t="shared" si="51"/>
        <v>0.48917898314010544</v>
      </c>
      <c r="G530" s="1">
        <f t="shared" si="52"/>
        <v>26.000000000000234</v>
      </c>
    </row>
    <row r="531" spans="1:7" x14ac:dyDescent="0.25">
      <c r="A531" s="1">
        <v>522</v>
      </c>
      <c r="B531" s="113">
        <f t="shared" si="53"/>
        <v>26.050000000000235</v>
      </c>
      <c r="C531" s="3">
        <f t="shared" si="48"/>
        <v>0</v>
      </c>
      <c r="D531" s="3">
        <f t="shared" si="49"/>
        <v>0</v>
      </c>
      <c r="E531" s="113">
        <f t="shared" si="50"/>
        <v>0</v>
      </c>
      <c r="F531" s="3">
        <f t="shared" si="51"/>
        <v>0.48917898314010544</v>
      </c>
      <c r="G531" s="1">
        <f t="shared" si="52"/>
        <v>26.050000000000235</v>
      </c>
    </row>
    <row r="532" spans="1:7" x14ac:dyDescent="0.25">
      <c r="A532" s="1">
        <v>523</v>
      </c>
      <c r="B532" s="113">
        <f t="shared" si="53"/>
        <v>26.100000000000236</v>
      </c>
      <c r="C532" s="3">
        <f t="shared" si="48"/>
        <v>0</v>
      </c>
      <c r="D532" s="3">
        <f t="shared" si="49"/>
        <v>0</v>
      </c>
      <c r="E532" s="113">
        <f t="shared" si="50"/>
        <v>0</v>
      </c>
      <c r="F532" s="3">
        <f t="shared" si="51"/>
        <v>0.48917898314010544</v>
      </c>
      <c r="G532" s="1">
        <f t="shared" si="52"/>
        <v>26.100000000000236</v>
      </c>
    </row>
    <row r="533" spans="1:7" x14ac:dyDescent="0.25">
      <c r="A533" s="1">
        <v>524</v>
      </c>
      <c r="B533" s="113">
        <f t="shared" si="53"/>
        <v>26.150000000000237</v>
      </c>
      <c r="C533" s="3">
        <f t="shared" si="48"/>
        <v>0</v>
      </c>
      <c r="D533" s="3">
        <f t="shared" si="49"/>
        <v>0</v>
      </c>
      <c r="E533" s="113">
        <f t="shared" si="50"/>
        <v>0</v>
      </c>
      <c r="F533" s="3">
        <f t="shared" si="51"/>
        <v>0.48917898314010544</v>
      </c>
      <c r="G533" s="1">
        <f t="shared" si="52"/>
        <v>26.150000000000237</v>
      </c>
    </row>
    <row r="534" spans="1:7" x14ac:dyDescent="0.25">
      <c r="A534" s="1">
        <v>525</v>
      </c>
      <c r="B534" s="113">
        <f t="shared" si="53"/>
        <v>26.200000000000237</v>
      </c>
      <c r="C534" s="3">
        <f t="shared" si="48"/>
        <v>0</v>
      </c>
      <c r="D534" s="3">
        <f t="shared" si="49"/>
        <v>0</v>
      </c>
      <c r="E534" s="113">
        <f t="shared" si="50"/>
        <v>0</v>
      </c>
      <c r="F534" s="3">
        <f t="shared" si="51"/>
        <v>0.48917898314010544</v>
      </c>
      <c r="G534" s="1">
        <f t="shared" si="52"/>
        <v>26.200000000000237</v>
      </c>
    </row>
    <row r="535" spans="1:7" x14ac:dyDescent="0.25">
      <c r="A535" s="1">
        <v>526</v>
      </c>
      <c r="B535" s="113">
        <f t="shared" si="53"/>
        <v>26.250000000000238</v>
      </c>
      <c r="C535" s="3">
        <f t="shared" si="48"/>
        <v>0</v>
      </c>
      <c r="D535" s="3">
        <f t="shared" si="49"/>
        <v>0</v>
      </c>
      <c r="E535" s="113">
        <f t="shared" si="50"/>
        <v>0</v>
      </c>
      <c r="F535" s="3">
        <f t="shared" si="51"/>
        <v>0.48917898314010544</v>
      </c>
      <c r="G535" s="1">
        <f t="shared" si="52"/>
        <v>26.250000000000238</v>
      </c>
    </row>
    <row r="536" spans="1:7" x14ac:dyDescent="0.25">
      <c r="A536" s="1">
        <v>527</v>
      </c>
      <c r="B536" s="113">
        <f t="shared" si="53"/>
        <v>26.300000000000239</v>
      </c>
      <c r="C536" s="3">
        <f t="shared" si="48"/>
        <v>0</v>
      </c>
      <c r="D536" s="3">
        <f t="shared" si="49"/>
        <v>0</v>
      </c>
      <c r="E536" s="113">
        <f t="shared" si="50"/>
        <v>0</v>
      </c>
      <c r="F536" s="3">
        <f t="shared" si="51"/>
        <v>0.48917898314010544</v>
      </c>
      <c r="G536" s="1">
        <f t="shared" si="52"/>
        <v>26.300000000000239</v>
      </c>
    </row>
    <row r="537" spans="1:7" x14ac:dyDescent="0.25">
      <c r="A537" s="1">
        <v>528</v>
      </c>
      <c r="B537" s="113">
        <f t="shared" si="53"/>
        <v>26.350000000000239</v>
      </c>
      <c r="C537" s="3">
        <f t="shared" si="48"/>
        <v>0</v>
      </c>
      <c r="D537" s="3">
        <f t="shared" si="49"/>
        <v>0</v>
      </c>
      <c r="E537" s="113">
        <f t="shared" si="50"/>
        <v>0</v>
      </c>
      <c r="F537" s="3">
        <f t="shared" si="51"/>
        <v>0.48917898314010544</v>
      </c>
      <c r="G537" s="1">
        <f t="shared" si="52"/>
        <v>26.350000000000239</v>
      </c>
    </row>
    <row r="538" spans="1:7" x14ac:dyDescent="0.25">
      <c r="A538" s="1">
        <v>529</v>
      </c>
      <c r="B538" s="113">
        <f t="shared" si="53"/>
        <v>26.40000000000024</v>
      </c>
      <c r="C538" s="3">
        <f t="shared" si="48"/>
        <v>0</v>
      </c>
      <c r="D538" s="3">
        <f t="shared" si="49"/>
        <v>0</v>
      </c>
      <c r="E538" s="113">
        <f t="shared" si="50"/>
        <v>0</v>
      </c>
      <c r="F538" s="3">
        <f t="shared" si="51"/>
        <v>0.48917898314010544</v>
      </c>
      <c r="G538" s="1">
        <f t="shared" si="52"/>
        <v>26.40000000000024</v>
      </c>
    </row>
    <row r="539" spans="1:7" x14ac:dyDescent="0.25">
      <c r="A539" s="1">
        <v>530</v>
      </c>
      <c r="B539" s="113">
        <f t="shared" si="53"/>
        <v>26.450000000000241</v>
      </c>
      <c r="C539" s="3">
        <f t="shared" si="48"/>
        <v>0</v>
      </c>
      <c r="D539" s="3">
        <f t="shared" si="49"/>
        <v>0</v>
      </c>
      <c r="E539" s="113">
        <f t="shared" si="50"/>
        <v>0</v>
      </c>
      <c r="F539" s="3">
        <f t="shared" si="51"/>
        <v>0.48917898314010544</v>
      </c>
      <c r="G539" s="1">
        <f t="shared" si="52"/>
        <v>26.450000000000241</v>
      </c>
    </row>
    <row r="540" spans="1:7" x14ac:dyDescent="0.25">
      <c r="A540" s="1">
        <v>531</v>
      </c>
      <c r="B540" s="113">
        <f t="shared" si="53"/>
        <v>26.500000000000242</v>
      </c>
      <c r="C540" s="3">
        <f t="shared" si="48"/>
        <v>0</v>
      </c>
      <c r="D540" s="3">
        <f t="shared" si="49"/>
        <v>0</v>
      </c>
      <c r="E540" s="113">
        <f t="shared" si="50"/>
        <v>0</v>
      </c>
      <c r="F540" s="3">
        <f t="shared" si="51"/>
        <v>0.48917898314010544</v>
      </c>
      <c r="G540" s="1">
        <f t="shared" si="52"/>
        <v>26.500000000000242</v>
      </c>
    </row>
    <row r="541" spans="1:7" x14ac:dyDescent="0.25">
      <c r="A541" s="1">
        <v>532</v>
      </c>
      <c r="B541" s="113">
        <f t="shared" si="53"/>
        <v>26.550000000000242</v>
      </c>
      <c r="C541" s="3">
        <f t="shared" si="48"/>
        <v>0</v>
      </c>
      <c r="D541" s="3">
        <f t="shared" si="49"/>
        <v>0</v>
      </c>
      <c r="E541" s="113">
        <f t="shared" si="50"/>
        <v>0</v>
      </c>
      <c r="F541" s="3">
        <f t="shared" si="51"/>
        <v>0.48917898314010544</v>
      </c>
      <c r="G541" s="1">
        <f t="shared" si="52"/>
        <v>26.550000000000242</v>
      </c>
    </row>
    <row r="542" spans="1:7" x14ac:dyDescent="0.25">
      <c r="A542" s="1">
        <v>533</v>
      </c>
      <c r="B542" s="113">
        <f t="shared" si="53"/>
        <v>26.600000000000243</v>
      </c>
      <c r="C542" s="3">
        <f t="shared" si="48"/>
        <v>0</v>
      </c>
      <c r="D542" s="3">
        <f t="shared" si="49"/>
        <v>0</v>
      </c>
      <c r="E542" s="113">
        <f t="shared" si="50"/>
        <v>0</v>
      </c>
      <c r="F542" s="3">
        <f t="shared" si="51"/>
        <v>0.48917898314010544</v>
      </c>
      <c r="G542" s="1">
        <f t="shared" si="52"/>
        <v>26.600000000000243</v>
      </c>
    </row>
    <row r="543" spans="1:7" x14ac:dyDescent="0.25">
      <c r="A543" s="1">
        <v>534</v>
      </c>
      <c r="B543" s="113">
        <f t="shared" si="53"/>
        <v>26.650000000000244</v>
      </c>
      <c r="C543" s="3">
        <f t="shared" si="48"/>
        <v>0</v>
      </c>
      <c r="D543" s="3">
        <f t="shared" si="49"/>
        <v>0</v>
      </c>
      <c r="E543" s="113">
        <f t="shared" si="50"/>
        <v>0</v>
      </c>
      <c r="F543" s="3">
        <f t="shared" si="51"/>
        <v>0.48917898314010544</v>
      </c>
      <c r="G543" s="1">
        <f t="shared" si="52"/>
        <v>26.650000000000244</v>
      </c>
    </row>
    <row r="544" spans="1:7" x14ac:dyDescent="0.25">
      <c r="A544" s="1">
        <v>535</v>
      </c>
      <c r="B544" s="113">
        <f t="shared" si="53"/>
        <v>26.700000000000244</v>
      </c>
      <c r="C544" s="3">
        <f t="shared" si="48"/>
        <v>0</v>
      </c>
      <c r="D544" s="3">
        <f t="shared" si="49"/>
        <v>0</v>
      </c>
      <c r="E544" s="113">
        <f t="shared" si="50"/>
        <v>0</v>
      </c>
      <c r="F544" s="3">
        <f t="shared" si="51"/>
        <v>0.48917898314010544</v>
      </c>
      <c r="G544" s="1">
        <f t="shared" si="52"/>
        <v>26.700000000000244</v>
      </c>
    </row>
    <row r="545" spans="1:7" x14ac:dyDescent="0.25">
      <c r="A545" s="1">
        <v>536</v>
      </c>
      <c r="B545" s="113">
        <f t="shared" si="53"/>
        <v>26.750000000000245</v>
      </c>
      <c r="C545" s="3">
        <f t="shared" si="48"/>
        <v>0</v>
      </c>
      <c r="D545" s="3">
        <f t="shared" si="49"/>
        <v>0</v>
      </c>
      <c r="E545" s="113">
        <f t="shared" si="50"/>
        <v>0</v>
      </c>
      <c r="F545" s="3">
        <f t="shared" si="51"/>
        <v>0.48917898314010544</v>
      </c>
      <c r="G545" s="1">
        <f t="shared" si="52"/>
        <v>26.750000000000245</v>
      </c>
    </row>
    <row r="546" spans="1:7" x14ac:dyDescent="0.25">
      <c r="A546" s="1">
        <v>537</v>
      </c>
      <c r="B546" s="113">
        <f t="shared" si="53"/>
        <v>26.800000000000246</v>
      </c>
      <c r="C546" s="3">
        <f t="shared" si="48"/>
        <v>0</v>
      </c>
      <c r="D546" s="3">
        <f t="shared" si="49"/>
        <v>0</v>
      </c>
      <c r="E546" s="113">
        <f t="shared" si="50"/>
        <v>0</v>
      </c>
      <c r="F546" s="3">
        <f t="shared" si="51"/>
        <v>0.48917898314010544</v>
      </c>
      <c r="G546" s="1">
        <f t="shared" si="52"/>
        <v>26.800000000000246</v>
      </c>
    </row>
    <row r="547" spans="1:7" x14ac:dyDescent="0.25">
      <c r="A547" s="1">
        <v>538</v>
      </c>
      <c r="B547" s="113">
        <f t="shared" si="53"/>
        <v>26.850000000000247</v>
      </c>
      <c r="C547" s="3">
        <f t="shared" si="48"/>
        <v>0</v>
      </c>
      <c r="D547" s="3">
        <f t="shared" si="49"/>
        <v>0</v>
      </c>
      <c r="E547" s="113">
        <f t="shared" si="50"/>
        <v>0</v>
      </c>
      <c r="F547" s="3">
        <f t="shared" si="51"/>
        <v>0.48917898314010544</v>
      </c>
      <c r="G547" s="1">
        <f t="shared" si="52"/>
        <v>26.850000000000247</v>
      </c>
    </row>
    <row r="548" spans="1:7" x14ac:dyDescent="0.25">
      <c r="A548" s="1">
        <v>539</v>
      </c>
      <c r="B548" s="113">
        <f t="shared" si="53"/>
        <v>26.900000000000247</v>
      </c>
      <c r="C548" s="3">
        <f t="shared" si="48"/>
        <v>0</v>
      </c>
      <c r="D548" s="3">
        <f t="shared" si="49"/>
        <v>0</v>
      </c>
      <c r="E548" s="113">
        <f t="shared" si="50"/>
        <v>0</v>
      </c>
      <c r="F548" s="3">
        <f t="shared" si="51"/>
        <v>0.48917898314010544</v>
      </c>
      <c r="G548" s="1">
        <f t="shared" si="52"/>
        <v>26.900000000000247</v>
      </c>
    </row>
    <row r="549" spans="1:7" x14ac:dyDescent="0.25">
      <c r="A549" s="1">
        <v>540</v>
      </c>
      <c r="B549" s="113">
        <f t="shared" si="53"/>
        <v>26.950000000000248</v>
      </c>
      <c r="C549" s="3">
        <f t="shared" si="48"/>
        <v>0</v>
      </c>
      <c r="D549" s="3">
        <f t="shared" si="49"/>
        <v>0</v>
      </c>
      <c r="E549" s="113">
        <f t="shared" si="50"/>
        <v>0</v>
      </c>
      <c r="F549" s="3">
        <f t="shared" si="51"/>
        <v>0.48917898314010544</v>
      </c>
      <c r="G549" s="1">
        <f t="shared" si="52"/>
        <v>26.950000000000248</v>
      </c>
    </row>
    <row r="550" spans="1:7" x14ac:dyDescent="0.25">
      <c r="A550" s="1">
        <v>541</v>
      </c>
      <c r="B550" s="113">
        <f t="shared" si="53"/>
        <v>27.000000000000249</v>
      </c>
      <c r="C550" s="3">
        <f t="shared" si="48"/>
        <v>0</v>
      </c>
      <c r="D550" s="3">
        <f t="shared" si="49"/>
        <v>0</v>
      </c>
      <c r="E550" s="113">
        <f t="shared" si="50"/>
        <v>0</v>
      </c>
      <c r="F550" s="3">
        <f t="shared" si="51"/>
        <v>0.48917898314010544</v>
      </c>
      <c r="G550" s="1">
        <f t="shared" si="52"/>
        <v>27.000000000000249</v>
      </c>
    </row>
    <row r="551" spans="1:7" x14ac:dyDescent="0.25">
      <c r="A551" s="1">
        <v>542</v>
      </c>
      <c r="B551" s="113">
        <f t="shared" si="53"/>
        <v>27.050000000000249</v>
      </c>
      <c r="C551" s="3">
        <f t="shared" si="48"/>
        <v>0</v>
      </c>
      <c r="D551" s="3">
        <f t="shared" si="49"/>
        <v>0</v>
      </c>
      <c r="E551" s="113">
        <f t="shared" si="50"/>
        <v>0</v>
      </c>
      <c r="F551" s="3">
        <f t="shared" si="51"/>
        <v>0.48917898314010544</v>
      </c>
      <c r="G551" s="1">
        <f t="shared" si="52"/>
        <v>27.050000000000249</v>
      </c>
    </row>
    <row r="552" spans="1:7" x14ac:dyDescent="0.25">
      <c r="A552" s="1">
        <v>543</v>
      </c>
      <c r="B552" s="113">
        <f t="shared" si="53"/>
        <v>27.10000000000025</v>
      </c>
      <c r="C552" s="3">
        <f t="shared" si="48"/>
        <v>0</v>
      </c>
      <c r="D552" s="3">
        <f t="shared" si="49"/>
        <v>0</v>
      </c>
      <c r="E552" s="113">
        <f t="shared" si="50"/>
        <v>0</v>
      </c>
      <c r="F552" s="3">
        <f t="shared" si="51"/>
        <v>0.48917898314010544</v>
      </c>
      <c r="G552" s="1">
        <f t="shared" si="52"/>
        <v>27.10000000000025</v>
      </c>
    </row>
    <row r="553" spans="1:7" x14ac:dyDescent="0.25">
      <c r="A553" s="1">
        <v>544</v>
      </c>
      <c r="B553" s="113">
        <f t="shared" si="53"/>
        <v>27.150000000000251</v>
      </c>
      <c r="C553" s="3">
        <f t="shared" si="48"/>
        <v>0</v>
      </c>
      <c r="D553" s="3">
        <f t="shared" si="49"/>
        <v>0</v>
      </c>
      <c r="E553" s="113">
        <f t="shared" si="50"/>
        <v>0</v>
      </c>
      <c r="F553" s="3">
        <f t="shared" si="51"/>
        <v>0.48917898314010544</v>
      </c>
      <c r="G553" s="1">
        <f t="shared" si="52"/>
        <v>27.150000000000251</v>
      </c>
    </row>
    <row r="554" spans="1:7" x14ac:dyDescent="0.25">
      <c r="A554" s="1">
        <v>545</v>
      </c>
      <c r="B554" s="113">
        <f t="shared" si="53"/>
        <v>27.200000000000252</v>
      </c>
      <c r="C554" s="3">
        <f t="shared" si="48"/>
        <v>0</v>
      </c>
      <c r="D554" s="3">
        <f t="shared" si="49"/>
        <v>0</v>
      </c>
      <c r="E554" s="113">
        <f t="shared" si="50"/>
        <v>0</v>
      </c>
      <c r="F554" s="3">
        <f t="shared" si="51"/>
        <v>0.48917898314010544</v>
      </c>
      <c r="G554" s="1">
        <f t="shared" si="52"/>
        <v>27.200000000000252</v>
      </c>
    </row>
    <row r="555" spans="1:7" x14ac:dyDescent="0.25">
      <c r="A555" s="1">
        <v>546</v>
      </c>
      <c r="B555" s="113">
        <f t="shared" si="53"/>
        <v>27.250000000000252</v>
      </c>
      <c r="C555" s="3">
        <f t="shared" si="48"/>
        <v>0</v>
      </c>
      <c r="D555" s="3">
        <f t="shared" si="49"/>
        <v>0</v>
      </c>
      <c r="E555" s="113">
        <f t="shared" si="50"/>
        <v>0</v>
      </c>
      <c r="F555" s="3">
        <f t="shared" si="51"/>
        <v>0.48917898314010544</v>
      </c>
      <c r="G555" s="1">
        <f t="shared" si="52"/>
        <v>27.250000000000252</v>
      </c>
    </row>
    <row r="556" spans="1:7" x14ac:dyDescent="0.25">
      <c r="A556" s="1">
        <v>547</v>
      </c>
      <c r="B556" s="113">
        <f t="shared" si="53"/>
        <v>27.300000000000253</v>
      </c>
      <c r="C556" s="3">
        <f t="shared" si="48"/>
        <v>0</v>
      </c>
      <c r="D556" s="3">
        <f t="shared" si="49"/>
        <v>0</v>
      </c>
      <c r="E556" s="113">
        <f t="shared" si="50"/>
        <v>0</v>
      </c>
      <c r="F556" s="3">
        <f t="shared" si="51"/>
        <v>0.48917898314010544</v>
      </c>
      <c r="G556" s="1">
        <f t="shared" si="52"/>
        <v>27.300000000000253</v>
      </c>
    </row>
    <row r="557" spans="1:7" x14ac:dyDescent="0.25">
      <c r="A557" s="1">
        <v>548</v>
      </c>
      <c r="B557" s="113">
        <f t="shared" si="53"/>
        <v>27.350000000000254</v>
      </c>
      <c r="C557" s="3">
        <f t="shared" si="48"/>
        <v>0</v>
      </c>
      <c r="D557" s="3">
        <f t="shared" si="49"/>
        <v>0</v>
      </c>
      <c r="E557" s="113">
        <f t="shared" si="50"/>
        <v>0</v>
      </c>
      <c r="F557" s="3">
        <f t="shared" si="51"/>
        <v>0.48917898314010544</v>
      </c>
      <c r="G557" s="1">
        <f t="shared" si="52"/>
        <v>27.350000000000254</v>
      </c>
    </row>
    <row r="558" spans="1:7" x14ac:dyDescent="0.25">
      <c r="A558" s="1">
        <v>549</v>
      </c>
      <c r="B558" s="113">
        <f t="shared" si="53"/>
        <v>27.400000000000254</v>
      </c>
      <c r="C558" s="3">
        <f t="shared" si="48"/>
        <v>0</v>
      </c>
      <c r="D558" s="3">
        <f t="shared" si="49"/>
        <v>0</v>
      </c>
      <c r="E558" s="113">
        <f t="shared" si="50"/>
        <v>0</v>
      </c>
      <c r="F558" s="3">
        <f t="shared" si="51"/>
        <v>0.48917898314010544</v>
      </c>
      <c r="G558" s="1">
        <f t="shared" si="52"/>
        <v>27.400000000000254</v>
      </c>
    </row>
    <row r="559" spans="1:7" x14ac:dyDescent="0.25">
      <c r="A559" s="1">
        <v>550</v>
      </c>
      <c r="B559" s="113">
        <f t="shared" si="53"/>
        <v>27.450000000000255</v>
      </c>
      <c r="C559" s="3">
        <f t="shared" si="48"/>
        <v>0</v>
      </c>
      <c r="D559" s="3">
        <f t="shared" si="49"/>
        <v>0</v>
      </c>
      <c r="E559" s="113">
        <f t="shared" si="50"/>
        <v>0</v>
      </c>
      <c r="F559" s="3">
        <f t="shared" si="51"/>
        <v>0.48917898314010544</v>
      </c>
      <c r="G559" s="1">
        <f t="shared" si="52"/>
        <v>27.450000000000255</v>
      </c>
    </row>
    <row r="560" spans="1:7" x14ac:dyDescent="0.25">
      <c r="A560" s="1">
        <v>551</v>
      </c>
      <c r="B560" s="113">
        <f t="shared" si="53"/>
        <v>27.500000000000256</v>
      </c>
      <c r="C560" s="3">
        <f t="shared" si="48"/>
        <v>0</v>
      </c>
      <c r="D560" s="3">
        <f t="shared" si="49"/>
        <v>0</v>
      </c>
      <c r="E560" s="113">
        <f t="shared" si="50"/>
        <v>0</v>
      </c>
      <c r="F560" s="3">
        <f t="shared" si="51"/>
        <v>0.48917898314010544</v>
      </c>
      <c r="G560" s="1">
        <f t="shared" si="52"/>
        <v>27.500000000000256</v>
      </c>
    </row>
    <row r="561" spans="1:7" x14ac:dyDescent="0.25">
      <c r="A561" s="1">
        <v>552</v>
      </c>
      <c r="B561" s="113">
        <f t="shared" si="53"/>
        <v>27.550000000000257</v>
      </c>
      <c r="C561" s="3">
        <f t="shared" si="48"/>
        <v>0</v>
      </c>
      <c r="D561" s="3">
        <f t="shared" si="49"/>
        <v>0</v>
      </c>
      <c r="E561" s="113">
        <f t="shared" si="50"/>
        <v>0</v>
      </c>
      <c r="F561" s="3">
        <f t="shared" si="51"/>
        <v>0.48917898314010544</v>
      </c>
      <c r="G561" s="1">
        <f t="shared" si="52"/>
        <v>27.550000000000257</v>
      </c>
    </row>
    <row r="562" spans="1:7" x14ac:dyDescent="0.25">
      <c r="A562" s="1">
        <v>553</v>
      </c>
      <c r="B562" s="113">
        <f t="shared" si="53"/>
        <v>27.600000000000257</v>
      </c>
      <c r="C562" s="3">
        <f t="shared" si="48"/>
        <v>0</v>
      </c>
      <c r="D562" s="3">
        <f t="shared" si="49"/>
        <v>0</v>
      </c>
      <c r="E562" s="113">
        <f t="shared" si="50"/>
        <v>0</v>
      </c>
      <c r="F562" s="3">
        <f t="shared" si="51"/>
        <v>0.48917898314010544</v>
      </c>
      <c r="G562" s="1">
        <f t="shared" si="52"/>
        <v>27.600000000000257</v>
      </c>
    </row>
    <row r="563" spans="1:7" x14ac:dyDescent="0.25">
      <c r="A563" s="1">
        <v>554</v>
      </c>
      <c r="B563" s="113">
        <f t="shared" si="53"/>
        <v>27.650000000000258</v>
      </c>
      <c r="C563" s="3">
        <f t="shared" si="48"/>
        <v>0</v>
      </c>
      <c r="D563" s="3">
        <f t="shared" si="49"/>
        <v>0</v>
      </c>
      <c r="E563" s="113">
        <f t="shared" si="50"/>
        <v>0</v>
      </c>
      <c r="F563" s="3">
        <f t="shared" si="51"/>
        <v>0.48917898314010544</v>
      </c>
      <c r="G563" s="1">
        <f t="shared" si="52"/>
        <v>27.650000000000258</v>
      </c>
    </row>
    <row r="564" spans="1:7" x14ac:dyDescent="0.25">
      <c r="A564" s="1">
        <v>555</v>
      </c>
      <c r="B564" s="113">
        <f t="shared" si="53"/>
        <v>27.700000000000259</v>
      </c>
      <c r="C564" s="3">
        <f t="shared" si="48"/>
        <v>0</v>
      </c>
      <c r="D564" s="3">
        <f t="shared" si="49"/>
        <v>0</v>
      </c>
      <c r="E564" s="113">
        <f t="shared" si="50"/>
        <v>0</v>
      </c>
      <c r="F564" s="3">
        <f t="shared" si="51"/>
        <v>0.48917898314010544</v>
      </c>
      <c r="G564" s="1">
        <f t="shared" si="52"/>
        <v>27.700000000000259</v>
      </c>
    </row>
    <row r="565" spans="1:7" x14ac:dyDescent="0.25">
      <c r="A565" s="1">
        <v>556</v>
      </c>
      <c r="B565" s="113">
        <f t="shared" si="53"/>
        <v>27.750000000000259</v>
      </c>
      <c r="C565" s="3">
        <f t="shared" si="48"/>
        <v>0</v>
      </c>
      <c r="D565" s="3">
        <f t="shared" si="49"/>
        <v>0</v>
      </c>
      <c r="E565" s="113">
        <f t="shared" si="50"/>
        <v>0</v>
      </c>
      <c r="F565" s="3">
        <f t="shared" si="51"/>
        <v>0.48917898314010544</v>
      </c>
      <c r="G565" s="1">
        <f t="shared" si="52"/>
        <v>27.750000000000259</v>
      </c>
    </row>
    <row r="566" spans="1:7" x14ac:dyDescent="0.25">
      <c r="A566" s="1">
        <v>557</v>
      </c>
      <c r="B566" s="113">
        <f t="shared" si="53"/>
        <v>27.80000000000026</v>
      </c>
      <c r="C566" s="3">
        <f t="shared" si="48"/>
        <v>0</v>
      </c>
      <c r="D566" s="3">
        <f t="shared" si="49"/>
        <v>0</v>
      </c>
      <c r="E566" s="113">
        <f t="shared" si="50"/>
        <v>0</v>
      </c>
      <c r="F566" s="3">
        <f t="shared" si="51"/>
        <v>0.48917898314010544</v>
      </c>
      <c r="G566" s="1">
        <f t="shared" si="52"/>
        <v>27.80000000000026</v>
      </c>
    </row>
    <row r="567" spans="1:7" x14ac:dyDescent="0.25">
      <c r="A567" s="1">
        <v>558</v>
      </c>
      <c r="B567" s="113">
        <f t="shared" si="53"/>
        <v>27.850000000000261</v>
      </c>
      <c r="C567" s="3">
        <f t="shared" si="48"/>
        <v>0</v>
      </c>
      <c r="D567" s="3">
        <f t="shared" si="49"/>
        <v>0</v>
      </c>
      <c r="E567" s="113">
        <f t="shared" si="50"/>
        <v>0</v>
      </c>
      <c r="F567" s="3">
        <f t="shared" si="51"/>
        <v>0.48917898314010544</v>
      </c>
      <c r="G567" s="1">
        <f t="shared" si="52"/>
        <v>27.850000000000261</v>
      </c>
    </row>
    <row r="568" spans="1:7" x14ac:dyDescent="0.25">
      <c r="A568" s="1">
        <v>559</v>
      </c>
      <c r="B568" s="113">
        <f t="shared" si="53"/>
        <v>27.900000000000261</v>
      </c>
      <c r="C568" s="3">
        <f t="shared" si="48"/>
        <v>0</v>
      </c>
      <c r="D568" s="3">
        <f t="shared" si="49"/>
        <v>0</v>
      </c>
      <c r="E568" s="113">
        <f t="shared" si="50"/>
        <v>0</v>
      </c>
      <c r="F568" s="3">
        <f t="shared" si="51"/>
        <v>0.48917898314010544</v>
      </c>
      <c r="G568" s="1">
        <f t="shared" si="52"/>
        <v>27.900000000000261</v>
      </c>
    </row>
    <row r="569" spans="1:7" x14ac:dyDescent="0.25">
      <c r="A569" s="1">
        <v>560</v>
      </c>
      <c r="B569" s="113">
        <f t="shared" si="53"/>
        <v>27.950000000000262</v>
      </c>
      <c r="C569" s="3">
        <f t="shared" si="48"/>
        <v>0</v>
      </c>
      <c r="D569" s="3">
        <f t="shared" si="49"/>
        <v>0</v>
      </c>
      <c r="E569" s="113">
        <f t="shared" si="50"/>
        <v>0</v>
      </c>
      <c r="F569" s="3">
        <f t="shared" si="51"/>
        <v>0.48917898314010544</v>
      </c>
      <c r="G569" s="1">
        <f t="shared" si="52"/>
        <v>27.950000000000262</v>
      </c>
    </row>
    <row r="570" spans="1:7" x14ac:dyDescent="0.25">
      <c r="A570" s="1">
        <v>561</v>
      </c>
      <c r="B570" s="113">
        <f t="shared" si="53"/>
        <v>28.000000000000263</v>
      </c>
      <c r="C570" s="3">
        <f t="shared" si="48"/>
        <v>0</v>
      </c>
      <c r="D570" s="3">
        <f t="shared" si="49"/>
        <v>0</v>
      </c>
      <c r="E570" s="113">
        <f t="shared" si="50"/>
        <v>0</v>
      </c>
      <c r="F570" s="3">
        <f t="shared" si="51"/>
        <v>0.48917898314010544</v>
      </c>
      <c r="G570" s="1">
        <f t="shared" si="52"/>
        <v>28.000000000000263</v>
      </c>
    </row>
    <row r="571" spans="1:7" x14ac:dyDescent="0.25">
      <c r="A571" s="1">
        <v>562</v>
      </c>
      <c r="B571" s="113">
        <f t="shared" si="53"/>
        <v>28.050000000000264</v>
      </c>
      <c r="C571" s="3">
        <f t="shared" si="48"/>
        <v>0</v>
      </c>
      <c r="D571" s="3">
        <f t="shared" si="49"/>
        <v>0</v>
      </c>
      <c r="E571" s="113">
        <f t="shared" si="50"/>
        <v>0</v>
      </c>
      <c r="F571" s="3">
        <f t="shared" si="51"/>
        <v>0.48917898314010544</v>
      </c>
      <c r="G571" s="1">
        <f t="shared" si="52"/>
        <v>28.050000000000264</v>
      </c>
    </row>
    <row r="572" spans="1:7" x14ac:dyDescent="0.25">
      <c r="A572" s="1">
        <v>563</v>
      </c>
      <c r="B572" s="113">
        <f t="shared" si="53"/>
        <v>28.100000000000264</v>
      </c>
      <c r="C572" s="3">
        <f t="shared" si="48"/>
        <v>0</v>
      </c>
      <c r="D572" s="3">
        <f t="shared" si="49"/>
        <v>0</v>
      </c>
      <c r="E572" s="113">
        <f t="shared" si="50"/>
        <v>0</v>
      </c>
      <c r="F572" s="3">
        <f t="shared" si="51"/>
        <v>0.48917898314010544</v>
      </c>
      <c r="G572" s="1">
        <f t="shared" si="52"/>
        <v>28.100000000000264</v>
      </c>
    </row>
    <row r="573" spans="1:7" x14ac:dyDescent="0.25">
      <c r="A573" s="1">
        <v>564</v>
      </c>
      <c r="B573" s="113">
        <f t="shared" si="53"/>
        <v>28.150000000000265</v>
      </c>
      <c r="C573" s="3">
        <f t="shared" si="48"/>
        <v>0</v>
      </c>
      <c r="D573" s="3">
        <f t="shared" si="49"/>
        <v>0</v>
      </c>
      <c r="E573" s="113">
        <f t="shared" si="50"/>
        <v>0</v>
      </c>
      <c r="F573" s="3">
        <f t="shared" si="51"/>
        <v>0.48917898314010544</v>
      </c>
      <c r="G573" s="1">
        <f t="shared" si="52"/>
        <v>28.150000000000265</v>
      </c>
    </row>
    <row r="574" spans="1:7" x14ac:dyDescent="0.25">
      <c r="A574" s="1">
        <v>565</v>
      </c>
      <c r="B574" s="113">
        <f t="shared" si="53"/>
        <v>28.200000000000266</v>
      </c>
      <c r="C574" s="3">
        <f t="shared" si="48"/>
        <v>0</v>
      </c>
      <c r="D574" s="3">
        <f t="shared" si="49"/>
        <v>0</v>
      </c>
      <c r="E574" s="113">
        <f t="shared" si="50"/>
        <v>0</v>
      </c>
      <c r="F574" s="3">
        <f t="shared" si="51"/>
        <v>0.48917898314010544</v>
      </c>
      <c r="G574" s="1">
        <f t="shared" si="52"/>
        <v>28.200000000000266</v>
      </c>
    </row>
    <row r="575" spans="1:7" x14ac:dyDescent="0.25">
      <c r="A575" s="1">
        <v>566</v>
      </c>
      <c r="B575" s="113">
        <f t="shared" si="53"/>
        <v>28.250000000000266</v>
      </c>
      <c r="C575" s="3">
        <f t="shared" si="48"/>
        <v>0</v>
      </c>
      <c r="D575" s="3">
        <f t="shared" si="49"/>
        <v>0</v>
      </c>
      <c r="E575" s="113">
        <f t="shared" si="50"/>
        <v>0</v>
      </c>
      <c r="F575" s="3">
        <f t="shared" si="51"/>
        <v>0.48917898314010544</v>
      </c>
      <c r="G575" s="1">
        <f t="shared" si="52"/>
        <v>28.250000000000266</v>
      </c>
    </row>
    <row r="576" spans="1:7" x14ac:dyDescent="0.25">
      <c r="A576" s="1">
        <v>567</v>
      </c>
      <c r="B576" s="113">
        <f t="shared" si="53"/>
        <v>28.300000000000267</v>
      </c>
      <c r="C576" s="3">
        <f t="shared" si="48"/>
        <v>0</v>
      </c>
      <c r="D576" s="3">
        <f t="shared" si="49"/>
        <v>0</v>
      </c>
      <c r="E576" s="113">
        <f t="shared" si="50"/>
        <v>0</v>
      </c>
      <c r="F576" s="3">
        <f t="shared" si="51"/>
        <v>0.48917898314010544</v>
      </c>
      <c r="G576" s="1">
        <f t="shared" si="52"/>
        <v>28.300000000000267</v>
      </c>
    </row>
    <row r="577" spans="1:7" x14ac:dyDescent="0.25">
      <c r="A577" s="1">
        <v>568</v>
      </c>
      <c r="B577" s="113">
        <f t="shared" si="53"/>
        <v>28.350000000000268</v>
      </c>
      <c r="C577" s="3">
        <f t="shared" si="48"/>
        <v>0</v>
      </c>
      <c r="D577" s="3">
        <f t="shared" si="49"/>
        <v>0</v>
      </c>
      <c r="E577" s="113">
        <f t="shared" si="50"/>
        <v>0</v>
      </c>
      <c r="F577" s="3">
        <f t="shared" si="51"/>
        <v>0.48917898314010544</v>
      </c>
      <c r="G577" s="1">
        <f t="shared" si="52"/>
        <v>28.350000000000268</v>
      </c>
    </row>
    <row r="578" spans="1:7" x14ac:dyDescent="0.25">
      <c r="A578" s="1">
        <v>569</v>
      </c>
      <c r="B578" s="113">
        <f t="shared" si="53"/>
        <v>28.400000000000269</v>
      </c>
      <c r="C578" s="3">
        <f t="shared" si="48"/>
        <v>0</v>
      </c>
      <c r="D578" s="3">
        <f t="shared" si="49"/>
        <v>0</v>
      </c>
      <c r="E578" s="113">
        <f t="shared" si="50"/>
        <v>0</v>
      </c>
      <c r="F578" s="3">
        <f t="shared" si="51"/>
        <v>0.48917898314010544</v>
      </c>
      <c r="G578" s="1">
        <f t="shared" si="52"/>
        <v>28.400000000000269</v>
      </c>
    </row>
    <row r="579" spans="1:7" x14ac:dyDescent="0.25">
      <c r="A579" s="1">
        <v>570</v>
      </c>
      <c r="B579" s="113">
        <f t="shared" si="53"/>
        <v>28.450000000000269</v>
      </c>
      <c r="C579" s="3">
        <f t="shared" si="48"/>
        <v>0</v>
      </c>
      <c r="D579" s="3">
        <f t="shared" si="49"/>
        <v>0</v>
      </c>
      <c r="E579" s="113">
        <f t="shared" si="50"/>
        <v>0</v>
      </c>
      <c r="F579" s="3">
        <f t="shared" si="51"/>
        <v>0.48917898314010544</v>
      </c>
      <c r="G579" s="1">
        <f t="shared" si="52"/>
        <v>28.450000000000269</v>
      </c>
    </row>
    <row r="580" spans="1:7" x14ac:dyDescent="0.25">
      <c r="A580" s="1">
        <v>571</v>
      </c>
      <c r="B580" s="113">
        <f t="shared" si="53"/>
        <v>28.50000000000027</v>
      </c>
      <c r="C580" s="3">
        <f t="shared" si="48"/>
        <v>0</v>
      </c>
      <c r="D580" s="3">
        <f t="shared" si="49"/>
        <v>0</v>
      </c>
      <c r="E580" s="113">
        <f t="shared" si="50"/>
        <v>0</v>
      </c>
      <c r="F580" s="3">
        <f t="shared" si="51"/>
        <v>0.48917898314010544</v>
      </c>
      <c r="G580" s="1">
        <f t="shared" si="52"/>
        <v>28.50000000000027</v>
      </c>
    </row>
    <row r="581" spans="1:7" x14ac:dyDescent="0.25">
      <c r="A581" s="1">
        <v>572</v>
      </c>
      <c r="B581" s="113">
        <f t="shared" si="53"/>
        <v>28.550000000000271</v>
      </c>
      <c r="C581" s="3">
        <f t="shared" si="48"/>
        <v>0</v>
      </c>
      <c r="D581" s="3">
        <f t="shared" si="49"/>
        <v>0</v>
      </c>
      <c r="E581" s="113">
        <f t="shared" si="50"/>
        <v>0</v>
      </c>
      <c r="F581" s="3">
        <f t="shared" si="51"/>
        <v>0.48917898314010544</v>
      </c>
      <c r="G581" s="1">
        <f t="shared" si="52"/>
        <v>28.550000000000271</v>
      </c>
    </row>
    <row r="582" spans="1:7" x14ac:dyDescent="0.25">
      <c r="A582" s="1">
        <v>573</v>
      </c>
      <c r="B582" s="113">
        <f t="shared" si="53"/>
        <v>28.600000000000271</v>
      </c>
      <c r="C582" s="3">
        <f t="shared" si="48"/>
        <v>0</v>
      </c>
      <c r="D582" s="3">
        <f t="shared" si="49"/>
        <v>0</v>
      </c>
      <c r="E582" s="113">
        <f t="shared" si="50"/>
        <v>0</v>
      </c>
      <c r="F582" s="3">
        <f t="shared" si="51"/>
        <v>0.48917898314010544</v>
      </c>
      <c r="G582" s="1">
        <f t="shared" si="52"/>
        <v>28.600000000000271</v>
      </c>
    </row>
    <row r="583" spans="1:7" x14ac:dyDescent="0.25">
      <c r="A583" s="1">
        <v>574</v>
      </c>
      <c r="B583" s="113">
        <f t="shared" si="53"/>
        <v>28.650000000000272</v>
      </c>
      <c r="C583" s="3">
        <f t="shared" si="48"/>
        <v>0</v>
      </c>
      <c r="D583" s="3">
        <f t="shared" si="49"/>
        <v>0</v>
      </c>
      <c r="E583" s="113">
        <f t="shared" si="50"/>
        <v>0</v>
      </c>
      <c r="F583" s="3">
        <f t="shared" si="51"/>
        <v>0.48917898314010544</v>
      </c>
      <c r="G583" s="1">
        <f t="shared" si="52"/>
        <v>28.650000000000272</v>
      </c>
    </row>
    <row r="584" spans="1:7" x14ac:dyDescent="0.25">
      <c r="A584" s="1">
        <v>575</v>
      </c>
      <c r="B584" s="113">
        <f t="shared" si="53"/>
        <v>28.700000000000273</v>
      </c>
      <c r="C584" s="3">
        <f t="shared" si="48"/>
        <v>0</v>
      </c>
      <c r="D584" s="3">
        <f t="shared" si="49"/>
        <v>0</v>
      </c>
      <c r="E584" s="113">
        <f t="shared" si="50"/>
        <v>0</v>
      </c>
      <c r="F584" s="3">
        <f t="shared" si="51"/>
        <v>0.48917898314010544</v>
      </c>
      <c r="G584" s="1">
        <f t="shared" si="52"/>
        <v>28.700000000000273</v>
      </c>
    </row>
    <row r="585" spans="1:7" x14ac:dyDescent="0.25">
      <c r="A585" s="1">
        <v>576</v>
      </c>
      <c r="B585" s="113">
        <f t="shared" si="53"/>
        <v>28.750000000000274</v>
      </c>
      <c r="C585" s="3">
        <f t="shared" si="48"/>
        <v>0</v>
      </c>
      <c r="D585" s="3">
        <f t="shared" si="49"/>
        <v>0</v>
      </c>
      <c r="E585" s="113">
        <f t="shared" si="50"/>
        <v>0</v>
      </c>
      <c r="F585" s="3">
        <f t="shared" si="51"/>
        <v>0.48917898314010544</v>
      </c>
      <c r="G585" s="1">
        <f t="shared" si="52"/>
        <v>28.750000000000274</v>
      </c>
    </row>
    <row r="586" spans="1:7" x14ac:dyDescent="0.25">
      <c r="A586" s="1">
        <v>577</v>
      </c>
      <c r="B586" s="113">
        <f t="shared" si="53"/>
        <v>28.800000000000274</v>
      </c>
      <c r="C586" s="3">
        <f t="shared" ref="C586:C638" si="54">ROUND($E$5*EXP($M$3*B586),$E$8)</f>
        <v>0</v>
      </c>
      <c r="D586" s="3">
        <f t="shared" ref="D586:D638" si="55">ROUND($F$5*EXP($N$3*B586),$E$8)</f>
        <v>0</v>
      </c>
      <c r="E586" s="113">
        <f t="shared" ref="E586:E638" si="56">C586+D586</f>
        <v>0</v>
      </c>
      <c r="F586" s="3">
        <f t="shared" ref="F586:F638" si="57">IF(E586&gt;$L$5,0,$L$5)</f>
        <v>0.48917898314010544</v>
      </c>
      <c r="G586" s="1">
        <f t="shared" si="52"/>
        <v>28.800000000000274</v>
      </c>
    </row>
    <row r="587" spans="1:7" x14ac:dyDescent="0.25">
      <c r="A587" s="1">
        <v>578</v>
      </c>
      <c r="B587" s="113">
        <f t="shared" si="53"/>
        <v>28.850000000000275</v>
      </c>
      <c r="C587" s="3">
        <f t="shared" si="54"/>
        <v>0</v>
      </c>
      <c r="D587" s="3">
        <f t="shared" si="55"/>
        <v>0</v>
      </c>
      <c r="E587" s="113">
        <f t="shared" si="56"/>
        <v>0</v>
      </c>
      <c r="F587" s="3">
        <f t="shared" si="57"/>
        <v>0.48917898314010544</v>
      </c>
      <c r="G587" s="1">
        <f t="shared" ref="G587:G638" si="58">IF(F587=$L$5,B587,"bucando_ts")</f>
        <v>28.850000000000275</v>
      </c>
    </row>
    <row r="588" spans="1:7" x14ac:dyDescent="0.25">
      <c r="A588" s="1">
        <v>579</v>
      </c>
      <c r="B588" s="113">
        <f t="shared" ref="B588:B638" si="59">B587+$B$8</f>
        <v>28.900000000000276</v>
      </c>
      <c r="C588" s="3">
        <f t="shared" si="54"/>
        <v>0</v>
      </c>
      <c r="D588" s="3">
        <f t="shared" si="55"/>
        <v>0</v>
      </c>
      <c r="E588" s="113">
        <f t="shared" si="56"/>
        <v>0</v>
      </c>
      <c r="F588" s="3">
        <f t="shared" si="57"/>
        <v>0.48917898314010544</v>
      </c>
      <c r="G588" s="1">
        <f t="shared" si="58"/>
        <v>28.900000000000276</v>
      </c>
    </row>
    <row r="589" spans="1:7" x14ac:dyDescent="0.25">
      <c r="A589" s="1">
        <v>580</v>
      </c>
      <c r="B589" s="113">
        <f t="shared" si="59"/>
        <v>28.950000000000276</v>
      </c>
      <c r="C589" s="3">
        <f t="shared" si="54"/>
        <v>0</v>
      </c>
      <c r="D589" s="3">
        <f t="shared" si="55"/>
        <v>0</v>
      </c>
      <c r="E589" s="113">
        <f t="shared" si="56"/>
        <v>0</v>
      </c>
      <c r="F589" s="3">
        <f t="shared" si="57"/>
        <v>0.48917898314010544</v>
      </c>
      <c r="G589" s="1">
        <f t="shared" si="58"/>
        <v>28.950000000000276</v>
      </c>
    </row>
    <row r="590" spans="1:7" x14ac:dyDescent="0.25">
      <c r="A590" s="1">
        <v>581</v>
      </c>
      <c r="B590" s="113">
        <f t="shared" si="59"/>
        <v>29.000000000000277</v>
      </c>
      <c r="C590" s="3">
        <f t="shared" si="54"/>
        <v>0</v>
      </c>
      <c r="D590" s="3">
        <f t="shared" si="55"/>
        <v>0</v>
      </c>
      <c r="E590" s="113">
        <f t="shared" si="56"/>
        <v>0</v>
      </c>
      <c r="F590" s="3">
        <f t="shared" si="57"/>
        <v>0.48917898314010544</v>
      </c>
      <c r="G590" s="1">
        <f t="shared" si="58"/>
        <v>29.000000000000277</v>
      </c>
    </row>
    <row r="591" spans="1:7" x14ac:dyDescent="0.25">
      <c r="A591" s="1">
        <v>582</v>
      </c>
      <c r="B591" s="113">
        <f t="shared" si="59"/>
        <v>29.050000000000278</v>
      </c>
      <c r="C591" s="3">
        <f t="shared" si="54"/>
        <v>0</v>
      </c>
      <c r="D591" s="3">
        <f t="shared" si="55"/>
        <v>0</v>
      </c>
      <c r="E591" s="113">
        <f t="shared" si="56"/>
        <v>0</v>
      </c>
      <c r="F591" s="3">
        <f t="shared" si="57"/>
        <v>0.48917898314010544</v>
      </c>
      <c r="G591" s="1">
        <f t="shared" si="58"/>
        <v>29.050000000000278</v>
      </c>
    </row>
    <row r="592" spans="1:7" x14ac:dyDescent="0.25">
      <c r="A592" s="1">
        <v>583</v>
      </c>
      <c r="B592" s="113">
        <f t="shared" si="59"/>
        <v>29.100000000000279</v>
      </c>
      <c r="C592" s="3">
        <f t="shared" si="54"/>
        <v>0</v>
      </c>
      <c r="D592" s="3">
        <f t="shared" si="55"/>
        <v>0</v>
      </c>
      <c r="E592" s="113">
        <f t="shared" si="56"/>
        <v>0</v>
      </c>
      <c r="F592" s="3">
        <f t="shared" si="57"/>
        <v>0.48917898314010544</v>
      </c>
      <c r="G592" s="1">
        <f t="shared" si="58"/>
        <v>29.100000000000279</v>
      </c>
    </row>
    <row r="593" spans="1:7" x14ac:dyDescent="0.25">
      <c r="A593" s="1">
        <v>584</v>
      </c>
      <c r="B593" s="113">
        <f t="shared" si="59"/>
        <v>29.150000000000279</v>
      </c>
      <c r="C593" s="3">
        <f t="shared" si="54"/>
        <v>0</v>
      </c>
      <c r="D593" s="3">
        <f t="shared" si="55"/>
        <v>0</v>
      </c>
      <c r="E593" s="113">
        <f t="shared" si="56"/>
        <v>0</v>
      </c>
      <c r="F593" s="3">
        <f t="shared" si="57"/>
        <v>0.48917898314010544</v>
      </c>
      <c r="G593" s="1">
        <f t="shared" si="58"/>
        <v>29.150000000000279</v>
      </c>
    </row>
    <row r="594" spans="1:7" x14ac:dyDescent="0.25">
      <c r="A594" s="1">
        <v>585</v>
      </c>
      <c r="B594" s="113">
        <f t="shared" si="59"/>
        <v>29.20000000000028</v>
      </c>
      <c r="C594" s="3">
        <f t="shared" si="54"/>
        <v>0</v>
      </c>
      <c r="D594" s="3">
        <f t="shared" si="55"/>
        <v>0</v>
      </c>
      <c r="E594" s="113">
        <f t="shared" si="56"/>
        <v>0</v>
      </c>
      <c r="F594" s="3">
        <f t="shared" si="57"/>
        <v>0.48917898314010544</v>
      </c>
      <c r="G594" s="1">
        <f t="shared" si="58"/>
        <v>29.20000000000028</v>
      </c>
    </row>
    <row r="595" spans="1:7" x14ac:dyDescent="0.25">
      <c r="A595" s="1">
        <v>586</v>
      </c>
      <c r="B595" s="113">
        <f t="shared" si="59"/>
        <v>29.250000000000281</v>
      </c>
      <c r="C595" s="3">
        <f t="shared" si="54"/>
        <v>0</v>
      </c>
      <c r="D595" s="3">
        <f t="shared" si="55"/>
        <v>0</v>
      </c>
      <c r="E595" s="113">
        <f t="shared" si="56"/>
        <v>0</v>
      </c>
      <c r="F595" s="3">
        <f t="shared" si="57"/>
        <v>0.48917898314010544</v>
      </c>
      <c r="G595" s="1">
        <f t="shared" si="58"/>
        <v>29.250000000000281</v>
      </c>
    </row>
    <row r="596" spans="1:7" x14ac:dyDescent="0.25">
      <c r="A596" s="1">
        <v>587</v>
      </c>
      <c r="B596" s="113">
        <f t="shared" si="59"/>
        <v>29.300000000000281</v>
      </c>
      <c r="C596" s="3">
        <f t="shared" si="54"/>
        <v>0</v>
      </c>
      <c r="D596" s="3">
        <f t="shared" si="55"/>
        <v>0</v>
      </c>
      <c r="E596" s="113">
        <f t="shared" si="56"/>
        <v>0</v>
      </c>
      <c r="F596" s="3">
        <f t="shared" si="57"/>
        <v>0.48917898314010544</v>
      </c>
      <c r="G596" s="1">
        <f t="shared" si="58"/>
        <v>29.300000000000281</v>
      </c>
    </row>
    <row r="597" spans="1:7" x14ac:dyDescent="0.25">
      <c r="A597" s="1">
        <v>588</v>
      </c>
      <c r="B597" s="113">
        <f t="shared" si="59"/>
        <v>29.350000000000282</v>
      </c>
      <c r="C597" s="3">
        <f t="shared" si="54"/>
        <v>0</v>
      </c>
      <c r="D597" s="3">
        <f t="shared" si="55"/>
        <v>0</v>
      </c>
      <c r="E597" s="113">
        <f t="shared" si="56"/>
        <v>0</v>
      </c>
      <c r="F597" s="3">
        <f t="shared" si="57"/>
        <v>0.48917898314010544</v>
      </c>
      <c r="G597" s="1">
        <f t="shared" si="58"/>
        <v>29.350000000000282</v>
      </c>
    </row>
    <row r="598" spans="1:7" x14ac:dyDescent="0.25">
      <c r="A598" s="1">
        <v>589</v>
      </c>
      <c r="B598" s="113">
        <f t="shared" si="59"/>
        <v>29.400000000000283</v>
      </c>
      <c r="C598" s="3">
        <f t="shared" si="54"/>
        <v>0</v>
      </c>
      <c r="D598" s="3">
        <f t="shared" si="55"/>
        <v>0</v>
      </c>
      <c r="E598" s="113">
        <f t="shared" si="56"/>
        <v>0</v>
      </c>
      <c r="F598" s="3">
        <f t="shared" si="57"/>
        <v>0.48917898314010544</v>
      </c>
      <c r="G598" s="1">
        <f t="shared" si="58"/>
        <v>29.400000000000283</v>
      </c>
    </row>
    <row r="599" spans="1:7" x14ac:dyDescent="0.25">
      <c r="A599" s="1">
        <v>590</v>
      </c>
      <c r="B599" s="113">
        <f t="shared" si="59"/>
        <v>29.450000000000284</v>
      </c>
      <c r="C599" s="3">
        <f t="shared" si="54"/>
        <v>0</v>
      </c>
      <c r="D599" s="3">
        <f t="shared" si="55"/>
        <v>0</v>
      </c>
      <c r="E599" s="113">
        <f t="shared" si="56"/>
        <v>0</v>
      </c>
      <c r="F599" s="3">
        <f t="shared" si="57"/>
        <v>0.48917898314010544</v>
      </c>
      <c r="G599" s="1">
        <f t="shared" si="58"/>
        <v>29.450000000000284</v>
      </c>
    </row>
    <row r="600" spans="1:7" x14ac:dyDescent="0.25">
      <c r="A600" s="1">
        <v>591</v>
      </c>
      <c r="B600" s="113">
        <f t="shared" si="59"/>
        <v>29.500000000000284</v>
      </c>
      <c r="C600" s="3">
        <f t="shared" si="54"/>
        <v>0</v>
      </c>
      <c r="D600" s="3">
        <f t="shared" si="55"/>
        <v>0</v>
      </c>
      <c r="E600" s="113">
        <f t="shared" si="56"/>
        <v>0</v>
      </c>
      <c r="F600" s="3">
        <f t="shared" si="57"/>
        <v>0.48917898314010544</v>
      </c>
      <c r="G600" s="1">
        <f t="shared" si="58"/>
        <v>29.500000000000284</v>
      </c>
    </row>
    <row r="601" spans="1:7" x14ac:dyDescent="0.25">
      <c r="A601" s="1">
        <v>592</v>
      </c>
      <c r="B601" s="113">
        <f t="shared" si="59"/>
        <v>29.550000000000285</v>
      </c>
      <c r="C601" s="3">
        <f t="shared" si="54"/>
        <v>0</v>
      </c>
      <c r="D601" s="3">
        <f t="shared" si="55"/>
        <v>0</v>
      </c>
      <c r="E601" s="113">
        <f t="shared" si="56"/>
        <v>0</v>
      </c>
      <c r="F601" s="3">
        <f t="shared" si="57"/>
        <v>0.48917898314010544</v>
      </c>
      <c r="G601" s="1">
        <f t="shared" si="58"/>
        <v>29.550000000000285</v>
      </c>
    </row>
    <row r="602" spans="1:7" x14ac:dyDescent="0.25">
      <c r="A602" s="1">
        <v>593</v>
      </c>
      <c r="B602" s="113">
        <f t="shared" si="59"/>
        <v>29.600000000000286</v>
      </c>
      <c r="C602" s="3">
        <f t="shared" si="54"/>
        <v>0</v>
      </c>
      <c r="D602" s="3">
        <f t="shared" si="55"/>
        <v>0</v>
      </c>
      <c r="E602" s="113">
        <f t="shared" si="56"/>
        <v>0</v>
      </c>
      <c r="F602" s="3">
        <f t="shared" si="57"/>
        <v>0.48917898314010544</v>
      </c>
      <c r="G602" s="1">
        <f t="shared" si="58"/>
        <v>29.600000000000286</v>
      </c>
    </row>
    <row r="603" spans="1:7" x14ac:dyDescent="0.25">
      <c r="A603" s="1">
        <v>594</v>
      </c>
      <c r="B603" s="113">
        <f t="shared" si="59"/>
        <v>29.650000000000286</v>
      </c>
      <c r="C603" s="3">
        <f t="shared" si="54"/>
        <v>0</v>
      </c>
      <c r="D603" s="3">
        <f t="shared" si="55"/>
        <v>0</v>
      </c>
      <c r="E603" s="113">
        <f t="shared" si="56"/>
        <v>0</v>
      </c>
      <c r="F603" s="3">
        <f t="shared" si="57"/>
        <v>0.48917898314010544</v>
      </c>
      <c r="G603" s="1">
        <f t="shared" si="58"/>
        <v>29.650000000000286</v>
      </c>
    </row>
    <row r="604" spans="1:7" x14ac:dyDescent="0.25">
      <c r="A604" s="1">
        <v>595</v>
      </c>
      <c r="B604" s="113">
        <f t="shared" si="59"/>
        <v>29.700000000000287</v>
      </c>
      <c r="C604" s="3">
        <f t="shared" si="54"/>
        <v>0</v>
      </c>
      <c r="D604" s="3">
        <f t="shared" si="55"/>
        <v>0</v>
      </c>
      <c r="E604" s="113">
        <f t="shared" si="56"/>
        <v>0</v>
      </c>
      <c r="F604" s="3">
        <f t="shared" si="57"/>
        <v>0.48917898314010544</v>
      </c>
      <c r="G604" s="1">
        <f t="shared" si="58"/>
        <v>29.700000000000287</v>
      </c>
    </row>
    <row r="605" spans="1:7" x14ac:dyDescent="0.25">
      <c r="A605" s="1">
        <v>596</v>
      </c>
      <c r="B605" s="113">
        <f t="shared" si="59"/>
        <v>29.750000000000288</v>
      </c>
      <c r="C605" s="3">
        <f t="shared" si="54"/>
        <v>0</v>
      </c>
      <c r="D605" s="3">
        <f t="shared" si="55"/>
        <v>0</v>
      </c>
      <c r="E605" s="113">
        <f t="shared" si="56"/>
        <v>0</v>
      </c>
      <c r="F605" s="3">
        <f t="shared" si="57"/>
        <v>0.48917898314010544</v>
      </c>
      <c r="G605" s="1">
        <f t="shared" si="58"/>
        <v>29.750000000000288</v>
      </c>
    </row>
    <row r="606" spans="1:7" x14ac:dyDescent="0.25">
      <c r="A606" s="1">
        <v>597</v>
      </c>
      <c r="B606" s="113">
        <f t="shared" si="59"/>
        <v>29.800000000000288</v>
      </c>
      <c r="C606" s="3">
        <f t="shared" si="54"/>
        <v>0</v>
      </c>
      <c r="D606" s="3">
        <f t="shared" si="55"/>
        <v>0</v>
      </c>
      <c r="E606" s="113">
        <f t="shared" si="56"/>
        <v>0</v>
      </c>
      <c r="F606" s="3">
        <f t="shared" si="57"/>
        <v>0.48917898314010544</v>
      </c>
      <c r="G606" s="1">
        <f t="shared" si="58"/>
        <v>29.800000000000288</v>
      </c>
    </row>
    <row r="607" spans="1:7" x14ac:dyDescent="0.25">
      <c r="A607" s="1">
        <v>598</v>
      </c>
      <c r="B607" s="113">
        <f t="shared" si="59"/>
        <v>29.850000000000289</v>
      </c>
      <c r="C607" s="3">
        <f t="shared" si="54"/>
        <v>0</v>
      </c>
      <c r="D607" s="3">
        <f t="shared" si="55"/>
        <v>0</v>
      </c>
      <c r="E607" s="113">
        <f t="shared" si="56"/>
        <v>0</v>
      </c>
      <c r="F607" s="3">
        <f t="shared" si="57"/>
        <v>0.48917898314010544</v>
      </c>
      <c r="G607" s="1">
        <f t="shared" si="58"/>
        <v>29.850000000000289</v>
      </c>
    </row>
    <row r="608" spans="1:7" x14ac:dyDescent="0.25">
      <c r="A608" s="1">
        <v>599</v>
      </c>
      <c r="B608" s="113">
        <f t="shared" si="59"/>
        <v>29.90000000000029</v>
      </c>
      <c r="C608" s="3">
        <f t="shared" si="54"/>
        <v>0</v>
      </c>
      <c r="D608" s="3">
        <f t="shared" si="55"/>
        <v>0</v>
      </c>
      <c r="E608" s="113">
        <f t="shared" si="56"/>
        <v>0</v>
      </c>
      <c r="F608" s="3">
        <f t="shared" si="57"/>
        <v>0.48917898314010544</v>
      </c>
      <c r="G608" s="1">
        <f t="shared" si="58"/>
        <v>29.90000000000029</v>
      </c>
    </row>
    <row r="609" spans="1:7" x14ac:dyDescent="0.25">
      <c r="A609" s="1">
        <v>600</v>
      </c>
      <c r="B609" s="113">
        <f t="shared" si="59"/>
        <v>29.950000000000291</v>
      </c>
      <c r="C609" s="3">
        <f t="shared" si="54"/>
        <v>0</v>
      </c>
      <c r="D609" s="3">
        <f t="shared" si="55"/>
        <v>0</v>
      </c>
      <c r="E609" s="113">
        <f t="shared" si="56"/>
        <v>0</v>
      </c>
      <c r="F609" s="3">
        <f t="shared" si="57"/>
        <v>0.48917898314010544</v>
      </c>
      <c r="G609" s="1">
        <f t="shared" si="58"/>
        <v>29.950000000000291</v>
      </c>
    </row>
    <row r="610" spans="1:7" x14ac:dyDescent="0.25">
      <c r="A610" s="1">
        <v>601</v>
      </c>
      <c r="B610" s="113">
        <f t="shared" si="59"/>
        <v>30.000000000000291</v>
      </c>
      <c r="C610" s="3">
        <f t="shared" si="54"/>
        <v>0</v>
      </c>
      <c r="D610" s="3">
        <f t="shared" si="55"/>
        <v>0</v>
      </c>
      <c r="E610" s="113">
        <f t="shared" si="56"/>
        <v>0</v>
      </c>
      <c r="F610" s="3">
        <f t="shared" si="57"/>
        <v>0.48917898314010544</v>
      </c>
      <c r="G610" s="1">
        <f t="shared" si="58"/>
        <v>30.000000000000291</v>
      </c>
    </row>
    <row r="611" spans="1:7" x14ac:dyDescent="0.25">
      <c r="A611" s="1">
        <v>602</v>
      </c>
      <c r="B611" s="113">
        <f t="shared" si="59"/>
        <v>30.050000000000292</v>
      </c>
      <c r="C611" s="3">
        <f t="shared" si="54"/>
        <v>0</v>
      </c>
      <c r="D611" s="3">
        <f t="shared" si="55"/>
        <v>0</v>
      </c>
      <c r="E611" s="113">
        <f t="shared" si="56"/>
        <v>0</v>
      </c>
      <c r="F611" s="3">
        <f t="shared" si="57"/>
        <v>0.48917898314010544</v>
      </c>
      <c r="G611" s="1">
        <f t="shared" si="58"/>
        <v>30.050000000000292</v>
      </c>
    </row>
    <row r="612" spans="1:7" x14ac:dyDescent="0.25">
      <c r="A612" s="1">
        <v>603</v>
      </c>
      <c r="B612" s="113">
        <f t="shared" si="59"/>
        <v>30.100000000000293</v>
      </c>
      <c r="C612" s="3">
        <f t="shared" si="54"/>
        <v>0</v>
      </c>
      <c r="D612" s="3">
        <f t="shared" si="55"/>
        <v>0</v>
      </c>
      <c r="E612" s="113">
        <f t="shared" si="56"/>
        <v>0</v>
      </c>
      <c r="F612" s="3">
        <f t="shared" si="57"/>
        <v>0.48917898314010544</v>
      </c>
      <c r="G612" s="1">
        <f t="shared" si="58"/>
        <v>30.100000000000293</v>
      </c>
    </row>
    <row r="613" spans="1:7" x14ac:dyDescent="0.25">
      <c r="A613" s="1">
        <v>604</v>
      </c>
      <c r="B613" s="113">
        <f t="shared" si="59"/>
        <v>30.150000000000293</v>
      </c>
      <c r="C613" s="3">
        <f t="shared" si="54"/>
        <v>0</v>
      </c>
      <c r="D613" s="3">
        <f t="shared" si="55"/>
        <v>0</v>
      </c>
      <c r="E613" s="113">
        <f t="shared" si="56"/>
        <v>0</v>
      </c>
      <c r="F613" s="3">
        <f t="shared" si="57"/>
        <v>0.48917898314010544</v>
      </c>
      <c r="G613" s="1">
        <f t="shared" si="58"/>
        <v>30.150000000000293</v>
      </c>
    </row>
    <row r="614" spans="1:7" x14ac:dyDescent="0.25">
      <c r="A614" s="1">
        <v>605</v>
      </c>
      <c r="B614" s="113">
        <f t="shared" si="59"/>
        <v>30.200000000000294</v>
      </c>
      <c r="C614" s="3">
        <f t="shared" si="54"/>
        <v>0</v>
      </c>
      <c r="D614" s="3">
        <f t="shared" si="55"/>
        <v>0</v>
      </c>
      <c r="E614" s="113">
        <f t="shared" si="56"/>
        <v>0</v>
      </c>
      <c r="F614" s="3">
        <f t="shared" si="57"/>
        <v>0.48917898314010544</v>
      </c>
      <c r="G614" s="1">
        <f t="shared" si="58"/>
        <v>30.200000000000294</v>
      </c>
    </row>
    <row r="615" spans="1:7" x14ac:dyDescent="0.25">
      <c r="A615" s="1">
        <v>606</v>
      </c>
      <c r="B615" s="113">
        <f t="shared" si="59"/>
        <v>30.250000000000295</v>
      </c>
      <c r="C615" s="3">
        <f t="shared" si="54"/>
        <v>0</v>
      </c>
      <c r="D615" s="3">
        <f t="shared" si="55"/>
        <v>0</v>
      </c>
      <c r="E615" s="113">
        <f t="shared" si="56"/>
        <v>0</v>
      </c>
      <c r="F615" s="3">
        <f t="shared" si="57"/>
        <v>0.48917898314010544</v>
      </c>
      <c r="G615" s="1">
        <f t="shared" si="58"/>
        <v>30.250000000000295</v>
      </c>
    </row>
    <row r="616" spans="1:7" x14ac:dyDescent="0.25">
      <c r="A616" s="1">
        <v>607</v>
      </c>
      <c r="B616" s="113">
        <f t="shared" si="59"/>
        <v>30.300000000000296</v>
      </c>
      <c r="C616" s="3">
        <f t="shared" si="54"/>
        <v>0</v>
      </c>
      <c r="D616" s="3">
        <f t="shared" si="55"/>
        <v>0</v>
      </c>
      <c r="E616" s="113">
        <f t="shared" si="56"/>
        <v>0</v>
      </c>
      <c r="F616" s="3">
        <f t="shared" si="57"/>
        <v>0.48917898314010544</v>
      </c>
      <c r="G616" s="1">
        <f t="shared" si="58"/>
        <v>30.300000000000296</v>
      </c>
    </row>
    <row r="617" spans="1:7" x14ac:dyDescent="0.25">
      <c r="A617" s="1">
        <v>608</v>
      </c>
      <c r="B617" s="113">
        <f t="shared" si="59"/>
        <v>30.350000000000296</v>
      </c>
      <c r="C617" s="3">
        <f t="shared" si="54"/>
        <v>0</v>
      </c>
      <c r="D617" s="3">
        <f t="shared" si="55"/>
        <v>0</v>
      </c>
      <c r="E617" s="113">
        <f t="shared" si="56"/>
        <v>0</v>
      </c>
      <c r="F617" s="3">
        <f t="shared" si="57"/>
        <v>0.48917898314010544</v>
      </c>
      <c r="G617" s="1">
        <f t="shared" si="58"/>
        <v>30.350000000000296</v>
      </c>
    </row>
    <row r="618" spans="1:7" x14ac:dyDescent="0.25">
      <c r="A618" s="1">
        <v>609</v>
      </c>
      <c r="B618" s="113">
        <f t="shared" si="59"/>
        <v>30.400000000000297</v>
      </c>
      <c r="C618" s="3">
        <f t="shared" si="54"/>
        <v>0</v>
      </c>
      <c r="D618" s="3">
        <f t="shared" si="55"/>
        <v>0</v>
      </c>
      <c r="E618" s="113">
        <f t="shared" si="56"/>
        <v>0</v>
      </c>
      <c r="F618" s="3">
        <f t="shared" si="57"/>
        <v>0.48917898314010544</v>
      </c>
      <c r="G618" s="1">
        <f t="shared" si="58"/>
        <v>30.400000000000297</v>
      </c>
    </row>
    <row r="619" spans="1:7" x14ac:dyDescent="0.25">
      <c r="A619" s="1">
        <v>610</v>
      </c>
      <c r="B619" s="113">
        <f t="shared" si="59"/>
        <v>30.450000000000298</v>
      </c>
      <c r="C619" s="3">
        <f t="shared" si="54"/>
        <v>0</v>
      </c>
      <c r="D619" s="3">
        <f t="shared" si="55"/>
        <v>0</v>
      </c>
      <c r="E619" s="113">
        <f t="shared" si="56"/>
        <v>0</v>
      </c>
      <c r="F619" s="3">
        <f t="shared" si="57"/>
        <v>0.48917898314010544</v>
      </c>
      <c r="G619" s="1">
        <f t="shared" si="58"/>
        <v>30.450000000000298</v>
      </c>
    </row>
    <row r="620" spans="1:7" x14ac:dyDescent="0.25">
      <c r="A620" s="1">
        <v>611</v>
      </c>
      <c r="B620" s="113">
        <f t="shared" si="59"/>
        <v>30.500000000000298</v>
      </c>
      <c r="C620" s="3">
        <f t="shared" si="54"/>
        <v>0</v>
      </c>
      <c r="D620" s="3">
        <f t="shared" si="55"/>
        <v>0</v>
      </c>
      <c r="E620" s="113">
        <f t="shared" si="56"/>
        <v>0</v>
      </c>
      <c r="F620" s="3">
        <f t="shared" si="57"/>
        <v>0.48917898314010544</v>
      </c>
      <c r="G620" s="1">
        <f t="shared" si="58"/>
        <v>30.500000000000298</v>
      </c>
    </row>
    <row r="621" spans="1:7" x14ac:dyDescent="0.25">
      <c r="A621" s="1">
        <v>612</v>
      </c>
      <c r="B621" s="113">
        <f t="shared" si="59"/>
        <v>30.550000000000299</v>
      </c>
      <c r="C621" s="3">
        <f t="shared" si="54"/>
        <v>0</v>
      </c>
      <c r="D621" s="3">
        <f t="shared" si="55"/>
        <v>0</v>
      </c>
      <c r="E621" s="113">
        <f t="shared" si="56"/>
        <v>0</v>
      </c>
      <c r="F621" s="3">
        <f t="shared" si="57"/>
        <v>0.48917898314010544</v>
      </c>
      <c r="G621" s="1">
        <f t="shared" si="58"/>
        <v>30.550000000000299</v>
      </c>
    </row>
    <row r="622" spans="1:7" x14ac:dyDescent="0.25">
      <c r="A622" s="1">
        <v>613</v>
      </c>
      <c r="B622" s="113">
        <f t="shared" si="59"/>
        <v>30.6000000000003</v>
      </c>
      <c r="C622" s="3">
        <f t="shared" si="54"/>
        <v>0</v>
      </c>
      <c r="D622" s="3">
        <f t="shared" si="55"/>
        <v>0</v>
      </c>
      <c r="E622" s="113">
        <f t="shared" si="56"/>
        <v>0</v>
      </c>
      <c r="F622" s="3">
        <f t="shared" si="57"/>
        <v>0.48917898314010544</v>
      </c>
      <c r="G622" s="1">
        <f t="shared" si="58"/>
        <v>30.6000000000003</v>
      </c>
    </row>
    <row r="623" spans="1:7" x14ac:dyDescent="0.25">
      <c r="A623" s="1">
        <v>614</v>
      </c>
      <c r="B623" s="113">
        <f t="shared" si="59"/>
        <v>30.650000000000301</v>
      </c>
      <c r="C623" s="3">
        <f t="shared" si="54"/>
        <v>0</v>
      </c>
      <c r="D623" s="3">
        <f t="shared" si="55"/>
        <v>0</v>
      </c>
      <c r="E623" s="113">
        <f t="shared" si="56"/>
        <v>0</v>
      </c>
      <c r="F623" s="3">
        <f t="shared" si="57"/>
        <v>0.48917898314010544</v>
      </c>
      <c r="G623" s="1">
        <f t="shared" si="58"/>
        <v>30.650000000000301</v>
      </c>
    </row>
    <row r="624" spans="1:7" x14ac:dyDescent="0.25">
      <c r="A624" s="1">
        <v>615</v>
      </c>
      <c r="B624" s="113">
        <f t="shared" si="59"/>
        <v>30.700000000000301</v>
      </c>
      <c r="C624" s="3">
        <f t="shared" si="54"/>
        <v>0</v>
      </c>
      <c r="D624" s="3">
        <f t="shared" si="55"/>
        <v>0</v>
      </c>
      <c r="E624" s="113">
        <f t="shared" si="56"/>
        <v>0</v>
      </c>
      <c r="F624" s="3">
        <f t="shared" si="57"/>
        <v>0.48917898314010544</v>
      </c>
      <c r="G624" s="1">
        <f t="shared" si="58"/>
        <v>30.700000000000301</v>
      </c>
    </row>
    <row r="625" spans="1:7" x14ac:dyDescent="0.25">
      <c r="A625" s="1">
        <v>616</v>
      </c>
      <c r="B625" s="113">
        <f t="shared" si="59"/>
        <v>30.750000000000302</v>
      </c>
      <c r="C625" s="3">
        <f t="shared" si="54"/>
        <v>0</v>
      </c>
      <c r="D625" s="3">
        <f t="shared" si="55"/>
        <v>0</v>
      </c>
      <c r="E625" s="113">
        <f t="shared" si="56"/>
        <v>0</v>
      </c>
      <c r="F625" s="3">
        <f t="shared" si="57"/>
        <v>0.48917898314010544</v>
      </c>
      <c r="G625" s="1">
        <f t="shared" si="58"/>
        <v>30.750000000000302</v>
      </c>
    </row>
    <row r="626" spans="1:7" x14ac:dyDescent="0.25">
      <c r="A626" s="1">
        <v>617</v>
      </c>
      <c r="B626" s="113">
        <f t="shared" si="59"/>
        <v>30.800000000000303</v>
      </c>
      <c r="C626" s="3">
        <f t="shared" si="54"/>
        <v>0</v>
      </c>
      <c r="D626" s="3">
        <f t="shared" si="55"/>
        <v>0</v>
      </c>
      <c r="E626" s="113">
        <f t="shared" si="56"/>
        <v>0</v>
      </c>
      <c r="F626" s="3">
        <f t="shared" si="57"/>
        <v>0.48917898314010544</v>
      </c>
      <c r="G626" s="1">
        <f t="shared" si="58"/>
        <v>30.800000000000303</v>
      </c>
    </row>
    <row r="627" spans="1:7" x14ac:dyDescent="0.25">
      <c r="A627" s="1">
        <v>618</v>
      </c>
      <c r="B627" s="113">
        <f t="shared" si="59"/>
        <v>30.850000000000303</v>
      </c>
      <c r="C627" s="3">
        <f t="shared" si="54"/>
        <v>0</v>
      </c>
      <c r="D627" s="3">
        <f t="shared" si="55"/>
        <v>0</v>
      </c>
      <c r="E627" s="113">
        <f t="shared" si="56"/>
        <v>0</v>
      </c>
      <c r="F627" s="3">
        <f t="shared" si="57"/>
        <v>0.48917898314010544</v>
      </c>
      <c r="G627" s="1">
        <f t="shared" si="58"/>
        <v>30.850000000000303</v>
      </c>
    </row>
    <row r="628" spans="1:7" x14ac:dyDescent="0.25">
      <c r="A628" s="1">
        <v>619</v>
      </c>
      <c r="B628" s="113">
        <f t="shared" si="59"/>
        <v>30.900000000000304</v>
      </c>
      <c r="C628" s="3">
        <f t="shared" si="54"/>
        <v>0</v>
      </c>
      <c r="D628" s="3">
        <f t="shared" si="55"/>
        <v>0</v>
      </c>
      <c r="E628" s="113">
        <f t="shared" si="56"/>
        <v>0</v>
      </c>
      <c r="F628" s="3">
        <f t="shared" si="57"/>
        <v>0.48917898314010544</v>
      </c>
      <c r="G628" s="1">
        <f t="shared" si="58"/>
        <v>30.900000000000304</v>
      </c>
    </row>
    <row r="629" spans="1:7" x14ac:dyDescent="0.25">
      <c r="A629" s="1">
        <v>620</v>
      </c>
      <c r="B629" s="113">
        <f t="shared" si="59"/>
        <v>30.950000000000305</v>
      </c>
      <c r="C629" s="3">
        <f t="shared" si="54"/>
        <v>0</v>
      </c>
      <c r="D629" s="3">
        <f t="shared" si="55"/>
        <v>0</v>
      </c>
      <c r="E629" s="113">
        <f t="shared" si="56"/>
        <v>0</v>
      </c>
      <c r="F629" s="3">
        <f t="shared" si="57"/>
        <v>0.48917898314010544</v>
      </c>
      <c r="G629" s="1">
        <f t="shared" si="58"/>
        <v>30.950000000000305</v>
      </c>
    </row>
    <row r="630" spans="1:7" x14ac:dyDescent="0.25">
      <c r="A630" s="1">
        <v>621</v>
      </c>
      <c r="B630" s="113">
        <f t="shared" si="59"/>
        <v>31.000000000000306</v>
      </c>
      <c r="C630" s="3">
        <f t="shared" si="54"/>
        <v>0</v>
      </c>
      <c r="D630" s="3">
        <f t="shared" si="55"/>
        <v>0</v>
      </c>
      <c r="E630" s="113">
        <f t="shared" si="56"/>
        <v>0</v>
      </c>
      <c r="F630" s="3">
        <f t="shared" si="57"/>
        <v>0.48917898314010544</v>
      </c>
      <c r="G630" s="1">
        <f t="shared" si="58"/>
        <v>31.000000000000306</v>
      </c>
    </row>
    <row r="631" spans="1:7" x14ac:dyDescent="0.25">
      <c r="A631" s="1">
        <v>622</v>
      </c>
      <c r="B631" s="113">
        <f t="shared" si="59"/>
        <v>31.050000000000306</v>
      </c>
      <c r="C631" s="3">
        <f t="shared" si="54"/>
        <v>0</v>
      </c>
      <c r="D631" s="3">
        <f t="shared" si="55"/>
        <v>0</v>
      </c>
      <c r="E631" s="113">
        <f t="shared" si="56"/>
        <v>0</v>
      </c>
      <c r="F631" s="3">
        <f t="shared" si="57"/>
        <v>0.48917898314010544</v>
      </c>
      <c r="G631" s="1">
        <f t="shared" si="58"/>
        <v>31.050000000000306</v>
      </c>
    </row>
    <row r="632" spans="1:7" x14ac:dyDescent="0.25">
      <c r="A632" s="1">
        <v>623</v>
      </c>
      <c r="B632" s="113">
        <f t="shared" si="59"/>
        <v>31.100000000000307</v>
      </c>
      <c r="C632" s="3">
        <f t="shared" si="54"/>
        <v>0</v>
      </c>
      <c r="D632" s="3">
        <f t="shared" si="55"/>
        <v>0</v>
      </c>
      <c r="E632" s="113">
        <f t="shared" si="56"/>
        <v>0</v>
      </c>
      <c r="F632" s="3">
        <f t="shared" si="57"/>
        <v>0.48917898314010544</v>
      </c>
      <c r="G632" s="1">
        <f t="shared" si="58"/>
        <v>31.100000000000307</v>
      </c>
    </row>
    <row r="633" spans="1:7" x14ac:dyDescent="0.25">
      <c r="A633" s="1">
        <v>624</v>
      </c>
      <c r="B633" s="113">
        <f t="shared" si="59"/>
        <v>31.150000000000308</v>
      </c>
      <c r="C633" s="3">
        <f t="shared" si="54"/>
        <v>0</v>
      </c>
      <c r="D633" s="3">
        <f t="shared" si="55"/>
        <v>0</v>
      </c>
      <c r="E633" s="113">
        <f t="shared" si="56"/>
        <v>0</v>
      </c>
      <c r="F633" s="3">
        <f t="shared" si="57"/>
        <v>0.48917898314010544</v>
      </c>
      <c r="G633" s="1">
        <f t="shared" si="58"/>
        <v>31.150000000000308</v>
      </c>
    </row>
    <row r="634" spans="1:7" x14ac:dyDescent="0.25">
      <c r="A634" s="1">
        <v>625</v>
      </c>
      <c r="B634" s="113">
        <f t="shared" si="59"/>
        <v>31.200000000000308</v>
      </c>
      <c r="C634" s="3">
        <f t="shared" si="54"/>
        <v>0</v>
      </c>
      <c r="D634" s="3">
        <f t="shared" si="55"/>
        <v>0</v>
      </c>
      <c r="E634" s="113">
        <f t="shared" si="56"/>
        <v>0</v>
      </c>
      <c r="F634" s="3">
        <f t="shared" si="57"/>
        <v>0.48917898314010544</v>
      </c>
      <c r="G634" s="1">
        <f t="shared" si="58"/>
        <v>31.200000000000308</v>
      </c>
    </row>
    <row r="635" spans="1:7" x14ac:dyDescent="0.25">
      <c r="A635" s="1">
        <v>626</v>
      </c>
      <c r="B635" s="113">
        <f t="shared" si="59"/>
        <v>31.250000000000309</v>
      </c>
      <c r="C635" s="3">
        <f t="shared" si="54"/>
        <v>0</v>
      </c>
      <c r="D635" s="3">
        <f t="shared" si="55"/>
        <v>0</v>
      </c>
      <c r="E635" s="113">
        <f t="shared" si="56"/>
        <v>0</v>
      </c>
      <c r="F635" s="3">
        <f t="shared" si="57"/>
        <v>0.48917898314010544</v>
      </c>
      <c r="G635" s="1">
        <f t="shared" si="58"/>
        <v>31.250000000000309</v>
      </c>
    </row>
    <row r="636" spans="1:7" x14ac:dyDescent="0.25">
      <c r="A636" s="1">
        <v>627</v>
      </c>
      <c r="B636" s="113">
        <f t="shared" si="59"/>
        <v>31.30000000000031</v>
      </c>
      <c r="C636" s="3">
        <f t="shared" si="54"/>
        <v>0</v>
      </c>
      <c r="D636" s="3">
        <f t="shared" si="55"/>
        <v>0</v>
      </c>
      <c r="E636" s="113">
        <f t="shared" si="56"/>
        <v>0</v>
      </c>
      <c r="F636" s="3">
        <f t="shared" si="57"/>
        <v>0.48917898314010544</v>
      </c>
      <c r="G636" s="1">
        <f t="shared" si="58"/>
        <v>31.30000000000031</v>
      </c>
    </row>
    <row r="637" spans="1:7" x14ac:dyDescent="0.25">
      <c r="A637" s="1">
        <v>628</v>
      </c>
      <c r="B637" s="113">
        <f t="shared" si="59"/>
        <v>31.350000000000311</v>
      </c>
      <c r="C637" s="3">
        <f t="shared" si="54"/>
        <v>0</v>
      </c>
      <c r="D637" s="3">
        <f t="shared" si="55"/>
        <v>0</v>
      </c>
      <c r="E637" s="113">
        <f t="shared" si="56"/>
        <v>0</v>
      </c>
      <c r="F637" s="3">
        <f t="shared" si="57"/>
        <v>0.48917898314010544</v>
      </c>
      <c r="G637" s="1">
        <f t="shared" si="58"/>
        <v>31.350000000000311</v>
      </c>
    </row>
    <row r="638" spans="1:7" x14ac:dyDescent="0.25">
      <c r="A638" s="1">
        <v>629</v>
      </c>
      <c r="B638" s="113">
        <f t="shared" si="59"/>
        <v>31.400000000000311</v>
      </c>
      <c r="C638" s="3">
        <f t="shared" si="54"/>
        <v>0</v>
      </c>
      <c r="D638" s="3">
        <f t="shared" si="55"/>
        <v>0</v>
      </c>
      <c r="E638" s="113">
        <f t="shared" si="56"/>
        <v>0</v>
      </c>
      <c r="F638" s="3">
        <f t="shared" si="57"/>
        <v>0.48917898314010544</v>
      </c>
      <c r="G638" s="1">
        <f t="shared" si="58"/>
        <v>31.400000000000311</v>
      </c>
    </row>
  </sheetData>
  <mergeCells count="3">
    <mergeCell ref="C8:D8"/>
    <mergeCell ref="A1:E1"/>
    <mergeCell ref="F1:H1"/>
  </mergeCells>
  <dataValidations count="3">
    <dataValidation type="decimal" operator="lessThan" allowBlank="1" showInputMessage="1" showErrorMessage="1" errorTitle="VLR DE C CTO SOBRE AMORTIGUADO" error="Introduzca un valor de C MENOR que el VALOR LÍMITE de C para obtener un circuito sobre amortiguado." promptTitle="VLR DE C CTO SOBRE AMORTIGUADO" prompt="Introduzca un valor de C MENOR que el VALOR LÍMITE de C para obtener un circuito sobre amortiguado." sqref="C3" xr:uid="{00000000-0002-0000-0200-000000000000}">
      <formula1>F3</formula1>
    </dataValidation>
    <dataValidation type="decimal" operator="greaterThan" allowBlank="1" showInputMessage="1" showErrorMessage="1" errorTitle="VALOR DE L CTO SOBRE AMORTIGUADO" error="Introduzca un valor de L MAYOR que el VALOR LÍMITE de L para obtener un circuito sobre amortiguado" promptTitle="VLR DE L CTO SOBRE AMORTIGUADO" prompt="Introduzca un valor de L MAYOR que el VALOR LÍMITE de L para obtener un circuito sobre amortiguado" sqref="B3" xr:uid="{00000000-0002-0000-0200-000001000000}">
      <formula1>E3</formula1>
    </dataValidation>
    <dataValidation type="decimal" operator="lessThan" allowBlank="1" showInputMessage="1" showErrorMessage="1" errorTitle="VALOR DE R CTO SOBRE AMORTIGUADO" error="Introduzca un valor MENOR que el VALOR LÍMITE de R para obtener un circuito SOBRE AMORTIGUADO" promptTitle="VLR DE R CTO SOBRE AMORTIGUADO" prompt="Introduzca un valor MENOR que el VALOR LÍMITE de R para obtener un circuito SOBRE AMORTIGUADO" sqref="A3" xr:uid="{00000000-0002-0000-0200-000002000000}">
      <formula1>D3</formula1>
    </dataValidation>
  </dataValidations>
  <hyperlinks>
    <hyperlink ref="F1:H1" location="'PANEL DE CONTROL'!A1" display="regresar al panel de control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640"/>
  <sheetViews>
    <sheetView zoomScale="130" zoomScaleNormal="130" workbookViewId="0">
      <selection activeCell="D3" sqref="D3"/>
    </sheetView>
  </sheetViews>
  <sheetFormatPr baseColWidth="10" defaultColWidth="10.7109375" defaultRowHeight="15" x14ac:dyDescent="0.25"/>
  <cols>
    <col min="1" max="2" width="10.7109375" style="1"/>
    <col min="3" max="3" width="12.140625" style="2" customWidth="1"/>
    <col min="4" max="4" width="16" style="1" customWidth="1"/>
    <col min="5" max="5" width="13.42578125" style="1" customWidth="1"/>
    <col min="6" max="7" width="10.7109375" style="1"/>
    <col min="8" max="8" width="14" style="1" customWidth="1"/>
    <col min="9" max="9" width="12.7109375" style="1" customWidth="1"/>
    <col min="10" max="10" width="11.85546875" style="1" customWidth="1"/>
    <col min="11" max="11" width="13.7109375" style="1" customWidth="1"/>
    <col min="12" max="12" width="9.42578125" style="1" customWidth="1"/>
    <col min="13" max="13" width="14.85546875" style="1" customWidth="1"/>
    <col min="14" max="15" width="6.140625" style="1" bestFit="1" customWidth="1"/>
    <col min="16" max="16384" width="10.7109375" style="1"/>
  </cols>
  <sheetData>
    <row r="1" spans="1:18" ht="14.45" customHeight="1" x14ac:dyDescent="0.25">
      <c r="A1" s="133" t="s">
        <v>43</v>
      </c>
      <c r="B1" s="133"/>
      <c r="C1" s="133"/>
      <c r="D1" s="133"/>
      <c r="E1" s="133"/>
      <c r="F1" s="130" t="s">
        <v>48</v>
      </c>
      <c r="G1" s="130"/>
      <c r="H1" s="130"/>
    </row>
    <row r="2" spans="1:18" ht="60" x14ac:dyDescent="0.25">
      <c r="A2" s="74" t="s">
        <v>0</v>
      </c>
      <c r="B2" s="74" t="s">
        <v>1</v>
      </c>
      <c r="C2" s="93" t="s">
        <v>2</v>
      </c>
      <c r="D2" s="35" t="s">
        <v>89</v>
      </c>
      <c r="E2" s="35" t="s">
        <v>87</v>
      </c>
      <c r="F2" s="35" t="s">
        <v>88</v>
      </c>
      <c r="G2" s="44" t="s">
        <v>22</v>
      </c>
      <c r="H2" s="44" t="s">
        <v>31</v>
      </c>
      <c r="I2" s="44" t="s">
        <v>5</v>
      </c>
      <c r="J2" s="44" t="s">
        <v>23</v>
      </c>
      <c r="K2" s="10" t="s">
        <v>24</v>
      </c>
      <c r="L2" s="44" t="s">
        <v>12</v>
      </c>
      <c r="M2" s="44" t="s">
        <v>19</v>
      </c>
      <c r="N2" s="44" t="s">
        <v>3</v>
      </c>
      <c r="O2" s="44" t="s">
        <v>4</v>
      </c>
    </row>
    <row r="3" spans="1:18" ht="30" x14ac:dyDescent="0.25">
      <c r="A3" s="99">
        <f>'PANEL DE CONTROL'!D5</f>
        <v>8.5730000109999995</v>
      </c>
      <c r="B3" s="99">
        <f>'PANEL DE CONTROL'!D8</f>
        <v>6.9989999999999997</v>
      </c>
      <c r="C3" s="99">
        <f>'PANEL DE CONTROL'!D11</f>
        <v>2.3809523809523808E-2</v>
      </c>
      <c r="D3" s="75">
        <f>ROUND((1/2)*SQRT(B3/C3),3)</f>
        <v>8.5730000000000004</v>
      </c>
      <c r="E3" s="75">
        <f>ROUND(4*$A$3*$A$3*$C$3,3)</f>
        <v>7</v>
      </c>
      <c r="F3" s="75">
        <f>ROUND(B3/(4*A3*A3),3)</f>
        <v>2.4E-2</v>
      </c>
      <c r="G3" s="7">
        <f>'PANEL DE CONTROL'!D12</f>
        <v>-10</v>
      </c>
      <c r="H3" s="7">
        <f>'PANEL DE CONTROL'!D13</f>
        <v>0</v>
      </c>
      <c r="I3" s="46">
        <f>ROUND(1/(2*$A$3*$C$3),3)</f>
        <v>2.4500000000000002</v>
      </c>
      <c r="J3" s="46">
        <f>ROUND(SQRT(1/($B$3*$C$3)),3)</f>
        <v>2.4500000000000002</v>
      </c>
      <c r="K3" s="9">
        <f>SQRT(-($J$3*$J$3-$I$3*$I$3))</f>
        <v>0</v>
      </c>
      <c r="L3" s="46">
        <f>ROUND($I$3/$J$3,3)</f>
        <v>1</v>
      </c>
      <c r="M3" s="50" t="str">
        <f>IF(L3&gt;1,"sobre amortiguado",IF(L3&lt;1,"sub amortiguado","críticamente amortiguado"))</f>
        <v>críticamente amortiguado</v>
      </c>
      <c r="N3" s="51">
        <f>-$I$3</f>
        <v>-2.4500000000000002</v>
      </c>
      <c r="O3" s="51">
        <f>-$I$3</f>
        <v>-2.4500000000000002</v>
      </c>
    </row>
    <row r="4" spans="1:18" ht="30" x14ac:dyDescent="0.25">
      <c r="A4" s="102" t="s">
        <v>6</v>
      </c>
      <c r="B4" s="102" t="s">
        <v>7</v>
      </c>
      <c r="C4" s="102" t="s">
        <v>18</v>
      </c>
      <c r="D4" s="44" t="s">
        <v>26</v>
      </c>
      <c r="E4" s="44" t="s">
        <v>33</v>
      </c>
      <c r="F4" s="44" t="s">
        <v>34</v>
      </c>
      <c r="G4" s="56" t="s">
        <v>54</v>
      </c>
      <c r="H4" s="44" t="s">
        <v>16</v>
      </c>
      <c r="I4" s="44" t="s">
        <v>17</v>
      </c>
      <c r="J4" s="44" t="s">
        <v>28</v>
      </c>
      <c r="K4" s="44" t="str">
        <f>IF($B$7&lt;0,"%Vmax","%Vmin")</f>
        <v>%Vmax</v>
      </c>
      <c r="L4" s="47" t="str">
        <f>IF($B$7&lt;0,"%Vmax","%Vmin")</f>
        <v>%Vmax</v>
      </c>
      <c r="M4" s="5"/>
      <c r="N4" s="5"/>
      <c r="O4" s="5"/>
      <c r="P4" s="5"/>
      <c r="Q4" s="5"/>
      <c r="R4" s="5"/>
    </row>
    <row r="5" spans="1:18" x14ac:dyDescent="0.25">
      <c r="A5" s="103">
        <f>$H$3/$A$3</f>
        <v>0</v>
      </c>
      <c r="B5" s="104">
        <f>$G$3</f>
        <v>-10</v>
      </c>
      <c r="C5" s="105">
        <f>-$A$5-$B$5</f>
        <v>10</v>
      </c>
      <c r="D5" s="48">
        <f>-(2*$I$3*$H$3+$G$3/$C$3)</f>
        <v>420</v>
      </c>
      <c r="E5" s="48">
        <f>$H$3</f>
        <v>0</v>
      </c>
      <c r="F5" s="45">
        <f>-($H$3/(2*$A$3*$C$3)+$G$3/$C$3)</f>
        <v>420</v>
      </c>
      <c r="G5" s="46">
        <f>1/$I$3</f>
        <v>0.4081632653061224</v>
      </c>
      <c r="H5" s="45">
        <f>$E$5*EXP(-$I$3*$G$5)</f>
        <v>0</v>
      </c>
      <c r="I5" s="48">
        <f>$F$5*$G$5*EXP(-$I$3*$G$5)</f>
        <v>63.065047057961536</v>
      </c>
      <c r="J5" s="49">
        <f>H5+I5</f>
        <v>63.065047057961536</v>
      </c>
      <c r="K5" s="53">
        <v>0.01</v>
      </c>
      <c r="L5" s="52">
        <f>K5*$G$7</f>
        <v>0.63065047057961532</v>
      </c>
      <c r="M5" s="14"/>
      <c r="N5" s="14"/>
      <c r="O5" s="14"/>
      <c r="P5" s="14"/>
      <c r="Q5" s="14"/>
      <c r="R5" s="14"/>
    </row>
    <row r="6" spans="1:18" ht="45" x14ac:dyDescent="0.25">
      <c r="A6" s="94" t="s">
        <v>13</v>
      </c>
      <c r="B6" s="95" t="s">
        <v>21</v>
      </c>
      <c r="C6" s="95" t="s">
        <v>14</v>
      </c>
      <c r="D6" s="95" t="s">
        <v>15</v>
      </c>
      <c r="E6" s="94" t="s">
        <v>16</v>
      </c>
      <c r="F6" s="94" t="s">
        <v>17</v>
      </c>
      <c r="G6" s="94" t="s">
        <v>28</v>
      </c>
      <c r="I6" s="2"/>
    </row>
    <row r="7" spans="1:18" x14ac:dyDescent="0.25">
      <c r="A7" s="95">
        <f>2*$A$3*$C$3</f>
        <v>0.40823809576190473</v>
      </c>
      <c r="B7" s="96">
        <f>I3*((H3/(A3*C3))+G3/C3)*EXP(-1)</f>
        <v>-378.54794496541416</v>
      </c>
      <c r="C7" s="94" t="str">
        <f>IF(B7&lt;0,"negativo","positivo")</f>
        <v>negativo</v>
      </c>
      <c r="D7" s="94" t="str">
        <f>IF(B7&lt;0,"Vmáx","Vmin")</f>
        <v>Vmáx</v>
      </c>
      <c r="E7" s="96">
        <f>$E$5*EXP(-$I$3*$G$5)</f>
        <v>0</v>
      </c>
      <c r="F7" s="97">
        <f>$F$5*$G$5*EXP(-$I$3*$G$5)</f>
        <v>63.065047057961536</v>
      </c>
      <c r="G7" s="96">
        <f>E7+F7</f>
        <v>63.065047057961536</v>
      </c>
      <c r="I7" s="2"/>
      <c r="K7" s="4"/>
    </row>
    <row r="8" spans="1:18" x14ac:dyDescent="0.25">
      <c r="A8" s="44" t="s">
        <v>20</v>
      </c>
      <c r="B8" s="17">
        <f>'PANEL DE CONTROL'!D14</f>
        <v>0.05</v>
      </c>
      <c r="C8" s="132" t="s">
        <v>32</v>
      </c>
      <c r="D8" s="132"/>
      <c r="E8" s="54">
        <v>3</v>
      </c>
      <c r="G8" s="5"/>
      <c r="H8" s="5"/>
      <c r="K8" s="2"/>
      <c r="L8" s="2"/>
      <c r="M8" s="2"/>
    </row>
    <row r="9" spans="1:18" ht="45" x14ac:dyDescent="0.25">
      <c r="A9" s="44" t="s">
        <v>30</v>
      </c>
      <c r="B9" s="78" t="s">
        <v>9</v>
      </c>
      <c r="C9" s="44" t="s">
        <v>8</v>
      </c>
      <c r="D9" s="45" t="s">
        <v>10</v>
      </c>
      <c r="E9" s="114" t="s">
        <v>73</v>
      </c>
      <c r="F9" s="44" t="s">
        <v>11</v>
      </c>
      <c r="G9" s="44" t="s">
        <v>37</v>
      </c>
      <c r="H9" s="42"/>
      <c r="K9" s="3"/>
    </row>
    <row r="10" spans="1:18" x14ac:dyDescent="0.25">
      <c r="A10" s="1">
        <v>1</v>
      </c>
      <c r="B10" s="113">
        <v>0</v>
      </c>
      <c r="C10" s="3">
        <f t="shared" ref="C10:C73" si="0">ROUND($E$5*EXP(-$I$3*B10),$E$8)</f>
        <v>0</v>
      </c>
      <c r="D10" s="3">
        <f t="shared" ref="D10:D73" si="1">ROUND($F$5*B10*EXP(-$I$3*B10),$E$8)</f>
        <v>0</v>
      </c>
      <c r="E10" s="113">
        <f t="shared" ref="E10:E73" si="2">C10+D10</f>
        <v>0</v>
      </c>
      <c r="F10" s="46">
        <f>IF(E10&gt;$L$5,0,$L$5)</f>
        <v>0.63065047057961532</v>
      </c>
      <c r="G10" s="46">
        <f>MIN(G11:G640)</f>
        <v>3.0499999999999972</v>
      </c>
      <c r="H10" s="43"/>
      <c r="K10" s="3"/>
    </row>
    <row r="11" spans="1:18" ht="14.45" customHeight="1" x14ac:dyDescent="0.25">
      <c r="A11" s="1">
        <v>2</v>
      </c>
      <c r="B11" s="113">
        <f t="shared" ref="B11:B74" si="3">B10+$B$8</f>
        <v>0.05</v>
      </c>
      <c r="C11" s="3">
        <f t="shared" si="0"/>
        <v>0</v>
      </c>
      <c r="D11" s="3">
        <f t="shared" si="1"/>
        <v>18.579000000000001</v>
      </c>
      <c r="E11" s="113">
        <f t="shared" si="2"/>
        <v>18.579000000000001</v>
      </c>
      <c r="F11" s="16">
        <f>IF(E11&gt;$L$5,0,$L$5)</f>
        <v>0</v>
      </c>
      <c r="G11" s="1" t="str">
        <f>IF(F11=$L$5,B11,"bucando_ts")</f>
        <v>bucando_ts</v>
      </c>
      <c r="I11" s="16"/>
    </row>
    <row r="12" spans="1:18" ht="30" x14ac:dyDescent="0.25">
      <c r="A12" s="1">
        <v>3</v>
      </c>
      <c r="B12" s="113">
        <f t="shared" si="3"/>
        <v>0.1</v>
      </c>
      <c r="C12" s="3">
        <f t="shared" si="0"/>
        <v>0</v>
      </c>
      <c r="D12" s="3">
        <f t="shared" si="1"/>
        <v>32.874000000000002</v>
      </c>
      <c r="E12" s="113">
        <f t="shared" si="2"/>
        <v>32.874000000000002</v>
      </c>
      <c r="F12" s="16">
        <f t="shared" ref="F12:F75" si="4">IF(E12&gt;$L$5,0,$L$5)</f>
        <v>0</v>
      </c>
      <c r="G12" s="1" t="str">
        <f>IF(F12=$L$5,B12,"bucando_ts")</f>
        <v>bucando_ts</v>
      </c>
      <c r="H12" s="3"/>
      <c r="I12" s="16"/>
    </row>
    <row r="13" spans="1:18" ht="30" x14ac:dyDescent="0.25">
      <c r="A13" s="1">
        <v>4</v>
      </c>
      <c r="B13" s="113">
        <f t="shared" si="3"/>
        <v>0.15000000000000002</v>
      </c>
      <c r="C13" s="3">
        <f t="shared" si="0"/>
        <v>0</v>
      </c>
      <c r="D13" s="3">
        <f t="shared" si="1"/>
        <v>43.625</v>
      </c>
      <c r="E13" s="113">
        <f t="shared" si="2"/>
        <v>43.625</v>
      </c>
      <c r="F13" s="16">
        <f t="shared" si="4"/>
        <v>0</v>
      </c>
      <c r="G13" s="1" t="str">
        <f>IF(F13=$L$5,B13,"bucando_ts")</f>
        <v>bucando_ts</v>
      </c>
      <c r="H13" s="2"/>
    </row>
    <row r="14" spans="1:18" ht="30" x14ac:dyDescent="0.25">
      <c r="A14" s="1">
        <v>5</v>
      </c>
      <c r="B14" s="113">
        <f t="shared" si="3"/>
        <v>0.2</v>
      </c>
      <c r="C14" s="3">
        <f t="shared" si="0"/>
        <v>0</v>
      </c>
      <c r="D14" s="3">
        <f t="shared" si="1"/>
        <v>51.460999999999999</v>
      </c>
      <c r="E14" s="113">
        <f t="shared" si="2"/>
        <v>51.460999999999999</v>
      </c>
      <c r="F14" s="16">
        <f t="shared" si="4"/>
        <v>0</v>
      </c>
      <c r="G14" s="1" t="str">
        <f t="shared" ref="G14:G77" si="5">IF(F14=$L$5,B12,"bucando_ts")</f>
        <v>bucando_ts</v>
      </c>
      <c r="H14" s="2"/>
    </row>
    <row r="15" spans="1:18" ht="30" x14ac:dyDescent="0.25">
      <c r="A15" s="1">
        <v>6</v>
      </c>
      <c r="B15" s="113">
        <f t="shared" si="3"/>
        <v>0.25</v>
      </c>
      <c r="C15" s="3">
        <f t="shared" si="0"/>
        <v>0</v>
      </c>
      <c r="D15" s="3">
        <f t="shared" si="1"/>
        <v>56.908999999999999</v>
      </c>
      <c r="E15" s="113">
        <f t="shared" si="2"/>
        <v>56.908999999999999</v>
      </c>
      <c r="F15" s="16">
        <f t="shared" si="4"/>
        <v>0</v>
      </c>
      <c r="G15" s="1" t="str">
        <f t="shared" si="5"/>
        <v>bucando_ts</v>
      </c>
      <c r="H15" s="2"/>
    </row>
    <row r="16" spans="1:18" ht="30" x14ac:dyDescent="0.25">
      <c r="A16" s="1">
        <v>7</v>
      </c>
      <c r="B16" s="113">
        <f t="shared" si="3"/>
        <v>0.3</v>
      </c>
      <c r="C16" s="3">
        <f t="shared" si="0"/>
        <v>0</v>
      </c>
      <c r="D16" s="3">
        <f t="shared" si="1"/>
        <v>60.417999999999999</v>
      </c>
      <c r="E16" s="113">
        <f t="shared" si="2"/>
        <v>60.417999999999999</v>
      </c>
      <c r="F16" s="16">
        <f t="shared" si="4"/>
        <v>0</v>
      </c>
      <c r="G16" s="1" t="str">
        <f t="shared" si="5"/>
        <v>bucando_ts</v>
      </c>
      <c r="H16" s="2"/>
    </row>
    <row r="17" spans="1:7" ht="30" x14ac:dyDescent="0.25">
      <c r="A17" s="1">
        <v>8</v>
      </c>
      <c r="B17" s="113">
        <f t="shared" si="3"/>
        <v>0.35</v>
      </c>
      <c r="C17" s="3">
        <f t="shared" si="0"/>
        <v>0</v>
      </c>
      <c r="D17" s="3">
        <f t="shared" si="1"/>
        <v>62.360999999999997</v>
      </c>
      <c r="E17" s="113">
        <f t="shared" si="2"/>
        <v>62.360999999999997</v>
      </c>
      <c r="F17" s="16">
        <f t="shared" si="4"/>
        <v>0</v>
      </c>
      <c r="G17" s="1" t="str">
        <f t="shared" si="5"/>
        <v>bucando_ts</v>
      </c>
    </row>
    <row r="18" spans="1:7" ht="30" x14ac:dyDescent="0.25">
      <c r="A18" s="1">
        <v>9</v>
      </c>
      <c r="B18" s="113">
        <f t="shared" si="3"/>
        <v>0.39999999999999997</v>
      </c>
      <c r="C18" s="3">
        <f t="shared" si="0"/>
        <v>0</v>
      </c>
      <c r="D18" s="3">
        <f t="shared" si="1"/>
        <v>63.052</v>
      </c>
      <c r="E18" s="113">
        <f t="shared" si="2"/>
        <v>63.052</v>
      </c>
      <c r="F18" s="16">
        <f t="shared" si="4"/>
        <v>0</v>
      </c>
      <c r="G18" s="1" t="str">
        <f t="shared" si="5"/>
        <v>bucando_ts</v>
      </c>
    </row>
    <row r="19" spans="1:7" ht="30" x14ac:dyDescent="0.25">
      <c r="A19" s="1">
        <v>10</v>
      </c>
      <c r="B19" s="113">
        <f t="shared" si="3"/>
        <v>0.44999999999999996</v>
      </c>
      <c r="C19" s="3">
        <f t="shared" si="0"/>
        <v>0</v>
      </c>
      <c r="D19" s="3">
        <f t="shared" si="1"/>
        <v>62.756</v>
      </c>
      <c r="E19" s="113">
        <f t="shared" si="2"/>
        <v>62.756</v>
      </c>
      <c r="F19" s="16">
        <f t="shared" si="4"/>
        <v>0</v>
      </c>
      <c r="G19" s="1" t="str">
        <f t="shared" si="5"/>
        <v>bucando_ts</v>
      </c>
    </row>
    <row r="20" spans="1:7" ht="30" x14ac:dyDescent="0.25">
      <c r="A20" s="1">
        <v>11</v>
      </c>
      <c r="B20" s="113">
        <f t="shared" si="3"/>
        <v>0.49999999999999994</v>
      </c>
      <c r="C20" s="3">
        <f t="shared" si="0"/>
        <v>0</v>
      </c>
      <c r="D20" s="3">
        <f t="shared" si="1"/>
        <v>61.689</v>
      </c>
      <c r="E20" s="113">
        <f t="shared" si="2"/>
        <v>61.689</v>
      </c>
      <c r="F20" s="16">
        <f t="shared" si="4"/>
        <v>0</v>
      </c>
      <c r="G20" s="1" t="str">
        <f t="shared" si="5"/>
        <v>bucando_ts</v>
      </c>
    </row>
    <row r="21" spans="1:7" ht="30" x14ac:dyDescent="0.25">
      <c r="A21" s="1">
        <v>12</v>
      </c>
      <c r="B21" s="113">
        <f t="shared" si="3"/>
        <v>0.54999999999999993</v>
      </c>
      <c r="C21" s="3">
        <f t="shared" si="0"/>
        <v>0</v>
      </c>
      <c r="D21" s="3">
        <f t="shared" si="1"/>
        <v>60.033999999999999</v>
      </c>
      <c r="E21" s="113">
        <f t="shared" si="2"/>
        <v>60.033999999999999</v>
      </c>
      <c r="F21" s="16">
        <f t="shared" si="4"/>
        <v>0</v>
      </c>
      <c r="G21" s="1" t="str">
        <f t="shared" si="5"/>
        <v>bucando_ts</v>
      </c>
    </row>
    <row r="22" spans="1:7" ht="30" x14ac:dyDescent="0.25">
      <c r="A22" s="1">
        <v>13</v>
      </c>
      <c r="B22" s="113">
        <f t="shared" si="3"/>
        <v>0.6</v>
      </c>
      <c r="C22" s="3">
        <f t="shared" si="0"/>
        <v>0</v>
      </c>
      <c r="D22" s="3">
        <f t="shared" si="1"/>
        <v>57.941000000000003</v>
      </c>
      <c r="E22" s="113">
        <f t="shared" si="2"/>
        <v>57.941000000000003</v>
      </c>
      <c r="F22" s="16">
        <f t="shared" si="4"/>
        <v>0</v>
      </c>
      <c r="G22" s="1" t="str">
        <f t="shared" si="5"/>
        <v>bucando_ts</v>
      </c>
    </row>
    <row r="23" spans="1:7" ht="30" x14ac:dyDescent="0.25">
      <c r="A23" s="1">
        <v>14</v>
      </c>
      <c r="B23" s="113">
        <f t="shared" si="3"/>
        <v>0.65</v>
      </c>
      <c r="C23" s="3">
        <f t="shared" si="0"/>
        <v>0</v>
      </c>
      <c r="D23" s="3">
        <f t="shared" si="1"/>
        <v>55.533000000000001</v>
      </c>
      <c r="E23" s="113">
        <f t="shared" si="2"/>
        <v>55.533000000000001</v>
      </c>
      <c r="F23" s="16">
        <f t="shared" si="4"/>
        <v>0</v>
      </c>
      <c r="G23" s="1" t="str">
        <f t="shared" si="5"/>
        <v>bucando_ts</v>
      </c>
    </row>
    <row r="24" spans="1:7" ht="30" x14ac:dyDescent="0.25">
      <c r="A24" s="1">
        <v>15</v>
      </c>
      <c r="B24" s="113">
        <f t="shared" si="3"/>
        <v>0.70000000000000007</v>
      </c>
      <c r="C24" s="3">
        <f t="shared" si="0"/>
        <v>0</v>
      </c>
      <c r="D24" s="3">
        <f t="shared" si="1"/>
        <v>52.908999999999999</v>
      </c>
      <c r="E24" s="113">
        <f t="shared" si="2"/>
        <v>52.908999999999999</v>
      </c>
      <c r="F24" s="16">
        <f t="shared" si="4"/>
        <v>0</v>
      </c>
      <c r="G24" s="1" t="str">
        <f t="shared" si="5"/>
        <v>bucando_ts</v>
      </c>
    </row>
    <row r="25" spans="1:7" ht="30" x14ac:dyDescent="0.25">
      <c r="A25" s="1">
        <v>16</v>
      </c>
      <c r="B25" s="113">
        <f t="shared" si="3"/>
        <v>0.75000000000000011</v>
      </c>
      <c r="C25" s="3">
        <f t="shared" si="0"/>
        <v>0</v>
      </c>
      <c r="D25" s="3">
        <f t="shared" si="1"/>
        <v>50.152999999999999</v>
      </c>
      <c r="E25" s="113">
        <f t="shared" si="2"/>
        <v>50.152999999999999</v>
      </c>
      <c r="F25" s="16">
        <f t="shared" si="4"/>
        <v>0</v>
      </c>
      <c r="G25" s="1" t="str">
        <f t="shared" si="5"/>
        <v>bucando_ts</v>
      </c>
    </row>
    <row r="26" spans="1:7" ht="30" x14ac:dyDescent="0.25">
      <c r="A26" s="1">
        <v>17</v>
      </c>
      <c r="B26" s="113">
        <f t="shared" si="3"/>
        <v>0.80000000000000016</v>
      </c>
      <c r="C26" s="3">
        <f t="shared" si="0"/>
        <v>0</v>
      </c>
      <c r="D26" s="3">
        <f t="shared" si="1"/>
        <v>47.328000000000003</v>
      </c>
      <c r="E26" s="113">
        <f t="shared" si="2"/>
        <v>47.328000000000003</v>
      </c>
      <c r="F26" s="16">
        <f t="shared" si="4"/>
        <v>0</v>
      </c>
      <c r="G26" s="1" t="str">
        <f t="shared" si="5"/>
        <v>bucando_ts</v>
      </c>
    </row>
    <row r="27" spans="1:7" ht="30" x14ac:dyDescent="0.25">
      <c r="A27" s="1">
        <v>18</v>
      </c>
      <c r="B27" s="113">
        <f t="shared" si="3"/>
        <v>0.8500000000000002</v>
      </c>
      <c r="C27" s="3">
        <f t="shared" si="0"/>
        <v>0</v>
      </c>
      <c r="D27" s="3">
        <f t="shared" si="1"/>
        <v>44.488999999999997</v>
      </c>
      <c r="E27" s="113">
        <f t="shared" si="2"/>
        <v>44.488999999999997</v>
      </c>
      <c r="F27" s="16">
        <f t="shared" si="4"/>
        <v>0</v>
      </c>
      <c r="G27" s="1" t="str">
        <f t="shared" si="5"/>
        <v>bucando_ts</v>
      </c>
    </row>
    <row r="28" spans="1:7" ht="30" x14ac:dyDescent="0.25">
      <c r="A28" s="1">
        <v>19</v>
      </c>
      <c r="B28" s="113">
        <f t="shared" si="3"/>
        <v>0.90000000000000024</v>
      </c>
      <c r="C28" s="3">
        <f t="shared" si="0"/>
        <v>0</v>
      </c>
      <c r="D28" s="3">
        <f t="shared" si="1"/>
        <v>41.674999999999997</v>
      </c>
      <c r="E28" s="113">
        <f t="shared" si="2"/>
        <v>41.674999999999997</v>
      </c>
      <c r="F28" s="16">
        <f t="shared" si="4"/>
        <v>0</v>
      </c>
      <c r="G28" s="1" t="str">
        <f t="shared" si="5"/>
        <v>bucando_ts</v>
      </c>
    </row>
    <row r="29" spans="1:7" ht="30" x14ac:dyDescent="0.25">
      <c r="A29" s="1">
        <v>20</v>
      </c>
      <c r="B29" s="113">
        <f t="shared" si="3"/>
        <v>0.95000000000000029</v>
      </c>
      <c r="C29" s="3">
        <f t="shared" si="0"/>
        <v>0</v>
      </c>
      <c r="D29" s="3">
        <f t="shared" si="1"/>
        <v>38.917999999999999</v>
      </c>
      <c r="E29" s="113">
        <f t="shared" si="2"/>
        <v>38.917999999999999</v>
      </c>
      <c r="F29" s="16">
        <f t="shared" si="4"/>
        <v>0</v>
      </c>
      <c r="G29" s="1" t="str">
        <f t="shared" si="5"/>
        <v>bucando_ts</v>
      </c>
    </row>
    <row r="30" spans="1:7" ht="30" x14ac:dyDescent="0.25">
      <c r="A30" s="1">
        <v>21</v>
      </c>
      <c r="B30" s="113">
        <f t="shared" si="3"/>
        <v>1.0000000000000002</v>
      </c>
      <c r="C30" s="3">
        <f t="shared" si="0"/>
        <v>0</v>
      </c>
      <c r="D30" s="3">
        <f t="shared" si="1"/>
        <v>36.243000000000002</v>
      </c>
      <c r="E30" s="113">
        <f t="shared" si="2"/>
        <v>36.243000000000002</v>
      </c>
      <c r="F30" s="16">
        <f t="shared" si="4"/>
        <v>0</v>
      </c>
      <c r="G30" s="1" t="str">
        <f t="shared" si="5"/>
        <v>bucando_ts</v>
      </c>
    </row>
    <row r="31" spans="1:7" ht="30" x14ac:dyDescent="0.25">
      <c r="A31" s="1">
        <v>22</v>
      </c>
      <c r="B31" s="113">
        <f t="shared" si="3"/>
        <v>1.0500000000000003</v>
      </c>
      <c r="C31" s="3">
        <f t="shared" si="0"/>
        <v>0</v>
      </c>
      <c r="D31" s="3">
        <f t="shared" si="1"/>
        <v>33.667999999999999</v>
      </c>
      <c r="E31" s="113">
        <f t="shared" si="2"/>
        <v>33.667999999999999</v>
      </c>
      <c r="F31" s="16">
        <f t="shared" si="4"/>
        <v>0</v>
      </c>
      <c r="G31" s="1" t="str">
        <f t="shared" si="5"/>
        <v>bucando_ts</v>
      </c>
    </row>
    <row r="32" spans="1:7" ht="30" x14ac:dyDescent="0.25">
      <c r="A32" s="1">
        <v>23</v>
      </c>
      <c r="B32" s="113">
        <f t="shared" si="3"/>
        <v>1.1000000000000003</v>
      </c>
      <c r="C32" s="3">
        <f t="shared" si="0"/>
        <v>0</v>
      </c>
      <c r="D32" s="3">
        <f t="shared" si="1"/>
        <v>31.204999999999998</v>
      </c>
      <c r="E32" s="113">
        <f t="shared" si="2"/>
        <v>31.204999999999998</v>
      </c>
      <c r="F32" s="16">
        <f t="shared" si="4"/>
        <v>0</v>
      </c>
      <c r="G32" s="1" t="str">
        <f t="shared" si="5"/>
        <v>bucando_ts</v>
      </c>
    </row>
    <row r="33" spans="1:7" ht="30" x14ac:dyDescent="0.25">
      <c r="A33" s="1">
        <v>24</v>
      </c>
      <c r="B33" s="113">
        <f t="shared" si="3"/>
        <v>1.1500000000000004</v>
      </c>
      <c r="C33" s="3">
        <f t="shared" si="0"/>
        <v>0</v>
      </c>
      <c r="D33" s="3">
        <f t="shared" si="1"/>
        <v>28.861999999999998</v>
      </c>
      <c r="E33" s="113">
        <f t="shared" si="2"/>
        <v>28.861999999999998</v>
      </c>
      <c r="F33" s="16">
        <f t="shared" si="4"/>
        <v>0</v>
      </c>
      <c r="G33" s="1" t="str">
        <f t="shared" si="5"/>
        <v>bucando_ts</v>
      </c>
    </row>
    <row r="34" spans="1:7" ht="30" x14ac:dyDescent="0.25">
      <c r="A34" s="1">
        <v>25</v>
      </c>
      <c r="B34" s="113">
        <f t="shared" si="3"/>
        <v>1.2000000000000004</v>
      </c>
      <c r="C34" s="3">
        <f t="shared" si="0"/>
        <v>0</v>
      </c>
      <c r="D34" s="3">
        <f t="shared" si="1"/>
        <v>26.643999999999998</v>
      </c>
      <c r="E34" s="113">
        <f t="shared" si="2"/>
        <v>26.643999999999998</v>
      </c>
      <c r="F34" s="16">
        <f t="shared" si="4"/>
        <v>0</v>
      </c>
      <c r="G34" s="1" t="str">
        <f t="shared" si="5"/>
        <v>bucando_ts</v>
      </c>
    </row>
    <row r="35" spans="1:7" ht="30" x14ac:dyDescent="0.25">
      <c r="A35" s="1">
        <v>26</v>
      </c>
      <c r="B35" s="113">
        <f t="shared" si="3"/>
        <v>1.2500000000000004</v>
      </c>
      <c r="C35" s="3">
        <f t="shared" si="0"/>
        <v>0</v>
      </c>
      <c r="D35" s="3">
        <f t="shared" si="1"/>
        <v>24.555</v>
      </c>
      <c r="E35" s="113">
        <f t="shared" si="2"/>
        <v>24.555</v>
      </c>
      <c r="F35" s="16">
        <f t="shared" si="4"/>
        <v>0</v>
      </c>
      <c r="G35" s="1" t="str">
        <f t="shared" si="5"/>
        <v>bucando_ts</v>
      </c>
    </row>
    <row r="36" spans="1:7" ht="30" x14ac:dyDescent="0.25">
      <c r="A36" s="1">
        <v>27</v>
      </c>
      <c r="B36" s="113">
        <f t="shared" si="3"/>
        <v>1.3000000000000005</v>
      </c>
      <c r="C36" s="3">
        <f t="shared" si="0"/>
        <v>0</v>
      </c>
      <c r="D36" s="3">
        <f t="shared" si="1"/>
        <v>22.593</v>
      </c>
      <c r="E36" s="113">
        <f t="shared" si="2"/>
        <v>22.593</v>
      </c>
      <c r="F36" s="16">
        <f t="shared" si="4"/>
        <v>0</v>
      </c>
      <c r="G36" s="1" t="str">
        <f t="shared" si="5"/>
        <v>bucando_ts</v>
      </c>
    </row>
    <row r="37" spans="1:7" ht="30" x14ac:dyDescent="0.25">
      <c r="A37" s="1">
        <v>28</v>
      </c>
      <c r="B37" s="113">
        <f t="shared" si="3"/>
        <v>1.3500000000000005</v>
      </c>
      <c r="C37" s="3">
        <f t="shared" si="0"/>
        <v>0</v>
      </c>
      <c r="D37" s="3">
        <f t="shared" si="1"/>
        <v>20.756</v>
      </c>
      <c r="E37" s="113">
        <f t="shared" si="2"/>
        <v>20.756</v>
      </c>
      <c r="F37" s="16">
        <f t="shared" si="4"/>
        <v>0</v>
      </c>
      <c r="G37" s="1" t="str">
        <f t="shared" si="5"/>
        <v>bucando_ts</v>
      </c>
    </row>
    <row r="38" spans="1:7" ht="30" x14ac:dyDescent="0.25">
      <c r="A38" s="1">
        <v>29</v>
      </c>
      <c r="B38" s="113">
        <f t="shared" si="3"/>
        <v>1.4000000000000006</v>
      </c>
      <c r="C38" s="3">
        <f t="shared" si="0"/>
        <v>0</v>
      </c>
      <c r="D38" s="3">
        <f t="shared" si="1"/>
        <v>19.044</v>
      </c>
      <c r="E38" s="113">
        <f t="shared" si="2"/>
        <v>19.044</v>
      </c>
      <c r="F38" s="16">
        <f t="shared" si="4"/>
        <v>0</v>
      </c>
      <c r="G38" s="1" t="str">
        <f t="shared" si="5"/>
        <v>bucando_ts</v>
      </c>
    </row>
    <row r="39" spans="1:7" ht="30" x14ac:dyDescent="0.25">
      <c r="A39" s="1">
        <v>30</v>
      </c>
      <c r="B39" s="113">
        <f t="shared" si="3"/>
        <v>1.4500000000000006</v>
      </c>
      <c r="C39" s="3">
        <f t="shared" si="0"/>
        <v>0</v>
      </c>
      <c r="D39" s="3">
        <f t="shared" si="1"/>
        <v>17.45</v>
      </c>
      <c r="E39" s="113">
        <f t="shared" si="2"/>
        <v>17.45</v>
      </c>
      <c r="F39" s="16">
        <f t="shared" si="4"/>
        <v>0</v>
      </c>
      <c r="G39" s="1" t="str">
        <f t="shared" si="5"/>
        <v>bucando_ts</v>
      </c>
    </row>
    <row r="40" spans="1:7" ht="30" x14ac:dyDescent="0.25">
      <c r="A40" s="1">
        <v>31</v>
      </c>
      <c r="B40" s="113">
        <f t="shared" si="3"/>
        <v>1.5000000000000007</v>
      </c>
      <c r="C40" s="3">
        <f t="shared" si="0"/>
        <v>0</v>
      </c>
      <c r="D40" s="3">
        <f t="shared" si="1"/>
        <v>15.97</v>
      </c>
      <c r="E40" s="113">
        <f t="shared" si="2"/>
        <v>15.97</v>
      </c>
      <c r="F40" s="16">
        <f t="shared" si="4"/>
        <v>0</v>
      </c>
      <c r="G40" s="1" t="str">
        <f t="shared" si="5"/>
        <v>bucando_ts</v>
      </c>
    </row>
    <row r="41" spans="1:7" ht="30" x14ac:dyDescent="0.25">
      <c r="A41" s="1">
        <v>32</v>
      </c>
      <c r="B41" s="113">
        <f t="shared" si="3"/>
        <v>1.5500000000000007</v>
      </c>
      <c r="C41" s="3">
        <f t="shared" si="0"/>
        <v>0</v>
      </c>
      <c r="D41" s="3">
        <f t="shared" si="1"/>
        <v>14.6</v>
      </c>
      <c r="E41" s="113">
        <f t="shared" si="2"/>
        <v>14.6</v>
      </c>
      <c r="F41" s="16">
        <f t="shared" si="4"/>
        <v>0</v>
      </c>
      <c r="G41" s="1" t="str">
        <f t="shared" si="5"/>
        <v>bucando_ts</v>
      </c>
    </row>
    <row r="42" spans="1:7" ht="30" x14ac:dyDescent="0.25">
      <c r="A42" s="1">
        <v>33</v>
      </c>
      <c r="B42" s="113">
        <f t="shared" si="3"/>
        <v>1.6000000000000008</v>
      </c>
      <c r="C42" s="3">
        <f t="shared" si="0"/>
        <v>0</v>
      </c>
      <c r="D42" s="3">
        <f t="shared" si="1"/>
        <v>13.333</v>
      </c>
      <c r="E42" s="113">
        <f t="shared" si="2"/>
        <v>13.333</v>
      </c>
      <c r="F42" s="16">
        <f t="shared" si="4"/>
        <v>0</v>
      </c>
      <c r="G42" s="1" t="str">
        <f t="shared" si="5"/>
        <v>bucando_ts</v>
      </c>
    </row>
    <row r="43" spans="1:7" ht="30" x14ac:dyDescent="0.25">
      <c r="A43" s="1">
        <v>34</v>
      </c>
      <c r="B43" s="113">
        <f t="shared" si="3"/>
        <v>1.6500000000000008</v>
      </c>
      <c r="C43" s="3">
        <f t="shared" si="0"/>
        <v>0</v>
      </c>
      <c r="D43" s="3">
        <f t="shared" si="1"/>
        <v>12.164999999999999</v>
      </c>
      <c r="E43" s="113">
        <f t="shared" si="2"/>
        <v>12.164999999999999</v>
      </c>
      <c r="F43" s="16">
        <f t="shared" si="4"/>
        <v>0</v>
      </c>
      <c r="G43" s="1" t="str">
        <f t="shared" si="5"/>
        <v>bucando_ts</v>
      </c>
    </row>
    <row r="44" spans="1:7" ht="30" x14ac:dyDescent="0.25">
      <c r="A44" s="1">
        <v>35</v>
      </c>
      <c r="B44" s="113">
        <f t="shared" si="3"/>
        <v>1.7000000000000008</v>
      </c>
      <c r="C44" s="3">
        <f t="shared" si="0"/>
        <v>0</v>
      </c>
      <c r="D44" s="3">
        <f t="shared" si="1"/>
        <v>11.087999999999999</v>
      </c>
      <c r="E44" s="113">
        <f t="shared" si="2"/>
        <v>11.087999999999999</v>
      </c>
      <c r="F44" s="16">
        <f t="shared" si="4"/>
        <v>0</v>
      </c>
      <c r="G44" s="1" t="str">
        <f t="shared" si="5"/>
        <v>bucando_ts</v>
      </c>
    </row>
    <row r="45" spans="1:7" ht="30" x14ac:dyDescent="0.25">
      <c r="A45" s="1">
        <v>36</v>
      </c>
      <c r="B45" s="113">
        <f t="shared" si="3"/>
        <v>1.7500000000000009</v>
      </c>
      <c r="C45" s="3">
        <f t="shared" si="0"/>
        <v>0</v>
      </c>
      <c r="D45" s="3">
        <f t="shared" si="1"/>
        <v>10.098000000000001</v>
      </c>
      <c r="E45" s="113">
        <f t="shared" si="2"/>
        <v>10.098000000000001</v>
      </c>
      <c r="F45" s="16">
        <f t="shared" si="4"/>
        <v>0</v>
      </c>
      <c r="G45" s="1" t="str">
        <f t="shared" si="5"/>
        <v>bucando_ts</v>
      </c>
    </row>
    <row r="46" spans="1:7" ht="30" x14ac:dyDescent="0.25">
      <c r="A46" s="1">
        <v>37</v>
      </c>
      <c r="B46" s="113">
        <f t="shared" si="3"/>
        <v>1.8000000000000009</v>
      </c>
      <c r="C46" s="3">
        <f t="shared" si="0"/>
        <v>0</v>
      </c>
      <c r="D46" s="3">
        <f t="shared" si="1"/>
        <v>9.1890000000000001</v>
      </c>
      <c r="E46" s="113">
        <f t="shared" si="2"/>
        <v>9.1890000000000001</v>
      </c>
      <c r="F46" s="16">
        <f t="shared" si="4"/>
        <v>0</v>
      </c>
      <c r="G46" s="1" t="str">
        <f t="shared" si="5"/>
        <v>bucando_ts</v>
      </c>
    </row>
    <row r="47" spans="1:7" ht="30" x14ac:dyDescent="0.25">
      <c r="A47" s="1">
        <v>38</v>
      </c>
      <c r="B47" s="113">
        <f t="shared" si="3"/>
        <v>1.850000000000001</v>
      </c>
      <c r="C47" s="3">
        <f t="shared" si="0"/>
        <v>0</v>
      </c>
      <c r="D47" s="3">
        <f t="shared" si="1"/>
        <v>8.3559999999999999</v>
      </c>
      <c r="E47" s="113">
        <f t="shared" si="2"/>
        <v>8.3559999999999999</v>
      </c>
      <c r="F47" s="16">
        <f t="shared" si="4"/>
        <v>0</v>
      </c>
      <c r="G47" s="1" t="str">
        <f t="shared" si="5"/>
        <v>bucando_ts</v>
      </c>
    </row>
    <row r="48" spans="1:7" ht="30" x14ac:dyDescent="0.25">
      <c r="A48" s="1">
        <v>39</v>
      </c>
      <c r="B48" s="113">
        <f t="shared" si="3"/>
        <v>1.900000000000001</v>
      </c>
      <c r="C48" s="3">
        <f t="shared" si="0"/>
        <v>0</v>
      </c>
      <c r="D48" s="3">
        <f t="shared" si="1"/>
        <v>7.5919999999999996</v>
      </c>
      <c r="E48" s="113">
        <f t="shared" si="2"/>
        <v>7.5919999999999996</v>
      </c>
      <c r="F48" s="16">
        <f t="shared" si="4"/>
        <v>0</v>
      </c>
      <c r="G48" s="1" t="str">
        <f t="shared" si="5"/>
        <v>bucando_ts</v>
      </c>
    </row>
    <row r="49" spans="1:7" ht="30" x14ac:dyDescent="0.25">
      <c r="A49" s="1">
        <v>40</v>
      </c>
      <c r="B49" s="113">
        <f t="shared" si="3"/>
        <v>1.9500000000000011</v>
      </c>
      <c r="C49" s="3">
        <f t="shared" si="0"/>
        <v>0</v>
      </c>
      <c r="D49" s="3">
        <f t="shared" si="1"/>
        <v>6.8940000000000001</v>
      </c>
      <c r="E49" s="113">
        <f t="shared" si="2"/>
        <v>6.8940000000000001</v>
      </c>
      <c r="F49" s="16">
        <f t="shared" si="4"/>
        <v>0</v>
      </c>
      <c r="G49" s="1" t="str">
        <f t="shared" si="5"/>
        <v>bucando_ts</v>
      </c>
    </row>
    <row r="50" spans="1:7" ht="30" x14ac:dyDescent="0.25">
      <c r="A50" s="1">
        <v>41</v>
      </c>
      <c r="B50" s="113">
        <f t="shared" si="3"/>
        <v>2.0000000000000009</v>
      </c>
      <c r="C50" s="3">
        <f t="shared" si="0"/>
        <v>0</v>
      </c>
      <c r="D50" s="3">
        <f t="shared" si="1"/>
        <v>6.2549999999999999</v>
      </c>
      <c r="E50" s="113">
        <f t="shared" si="2"/>
        <v>6.2549999999999999</v>
      </c>
      <c r="F50" s="16">
        <f t="shared" si="4"/>
        <v>0</v>
      </c>
      <c r="G50" s="1" t="str">
        <f t="shared" si="5"/>
        <v>bucando_ts</v>
      </c>
    </row>
    <row r="51" spans="1:7" ht="30" x14ac:dyDescent="0.25">
      <c r="A51" s="1">
        <v>42</v>
      </c>
      <c r="B51" s="113">
        <f t="shared" si="3"/>
        <v>2.0500000000000007</v>
      </c>
      <c r="C51" s="3">
        <f t="shared" si="0"/>
        <v>0</v>
      </c>
      <c r="D51" s="3">
        <f t="shared" si="1"/>
        <v>5.6719999999999997</v>
      </c>
      <c r="E51" s="113">
        <f t="shared" si="2"/>
        <v>5.6719999999999997</v>
      </c>
      <c r="F51" s="16">
        <f t="shared" si="4"/>
        <v>0</v>
      </c>
      <c r="G51" s="1" t="str">
        <f t="shared" si="5"/>
        <v>bucando_ts</v>
      </c>
    </row>
    <row r="52" spans="1:7" ht="30" x14ac:dyDescent="0.25">
      <c r="A52" s="1">
        <v>43</v>
      </c>
      <c r="B52" s="113">
        <f t="shared" si="3"/>
        <v>2.1000000000000005</v>
      </c>
      <c r="C52" s="3">
        <f t="shared" si="0"/>
        <v>0</v>
      </c>
      <c r="D52" s="3">
        <f t="shared" si="1"/>
        <v>5.141</v>
      </c>
      <c r="E52" s="113">
        <f t="shared" si="2"/>
        <v>5.141</v>
      </c>
      <c r="F52" s="16">
        <f t="shared" si="4"/>
        <v>0</v>
      </c>
      <c r="G52" s="1" t="str">
        <f t="shared" si="5"/>
        <v>bucando_ts</v>
      </c>
    </row>
    <row r="53" spans="1:7" ht="30" x14ac:dyDescent="0.25">
      <c r="A53" s="1">
        <v>44</v>
      </c>
      <c r="B53" s="113">
        <f t="shared" si="3"/>
        <v>2.1500000000000004</v>
      </c>
      <c r="C53" s="3">
        <f t="shared" si="0"/>
        <v>0</v>
      </c>
      <c r="D53" s="3">
        <f t="shared" si="1"/>
        <v>4.6559999999999997</v>
      </c>
      <c r="E53" s="113">
        <f t="shared" si="2"/>
        <v>4.6559999999999997</v>
      </c>
      <c r="F53" s="16">
        <f t="shared" si="4"/>
        <v>0</v>
      </c>
      <c r="G53" s="1" t="str">
        <f t="shared" si="5"/>
        <v>bucando_ts</v>
      </c>
    </row>
    <row r="54" spans="1:7" ht="30" x14ac:dyDescent="0.25">
      <c r="A54" s="1">
        <v>45</v>
      </c>
      <c r="B54" s="113">
        <f t="shared" si="3"/>
        <v>2.2000000000000002</v>
      </c>
      <c r="C54" s="3">
        <f t="shared" si="0"/>
        <v>0</v>
      </c>
      <c r="D54" s="3">
        <f t="shared" si="1"/>
        <v>4.2149999999999999</v>
      </c>
      <c r="E54" s="113">
        <f t="shared" si="2"/>
        <v>4.2149999999999999</v>
      </c>
      <c r="F54" s="16">
        <f t="shared" si="4"/>
        <v>0</v>
      </c>
      <c r="G54" s="1" t="str">
        <f t="shared" si="5"/>
        <v>bucando_ts</v>
      </c>
    </row>
    <row r="55" spans="1:7" ht="30" x14ac:dyDescent="0.25">
      <c r="A55" s="1">
        <v>46</v>
      </c>
      <c r="B55" s="113">
        <f t="shared" si="3"/>
        <v>2.25</v>
      </c>
      <c r="C55" s="3">
        <f t="shared" si="0"/>
        <v>0</v>
      </c>
      <c r="D55" s="3">
        <f t="shared" si="1"/>
        <v>3.8140000000000001</v>
      </c>
      <c r="E55" s="113">
        <f t="shared" si="2"/>
        <v>3.8140000000000001</v>
      </c>
      <c r="F55" s="16">
        <f t="shared" si="4"/>
        <v>0</v>
      </c>
      <c r="G55" s="1" t="str">
        <f t="shared" si="5"/>
        <v>bucando_ts</v>
      </c>
    </row>
    <row r="56" spans="1:7" ht="30" x14ac:dyDescent="0.25">
      <c r="A56" s="1">
        <v>47</v>
      </c>
      <c r="B56" s="113">
        <f t="shared" si="3"/>
        <v>2.2999999999999998</v>
      </c>
      <c r="C56" s="3">
        <f t="shared" si="0"/>
        <v>0</v>
      </c>
      <c r="D56" s="3">
        <f t="shared" si="1"/>
        <v>3.4489999999999998</v>
      </c>
      <c r="E56" s="113">
        <f t="shared" si="2"/>
        <v>3.4489999999999998</v>
      </c>
      <c r="F56" s="16">
        <f t="shared" si="4"/>
        <v>0</v>
      </c>
      <c r="G56" s="1" t="str">
        <f t="shared" si="5"/>
        <v>bucando_ts</v>
      </c>
    </row>
    <row r="57" spans="1:7" ht="30" x14ac:dyDescent="0.25">
      <c r="A57" s="1">
        <v>48</v>
      </c>
      <c r="B57" s="113">
        <f t="shared" si="3"/>
        <v>2.3499999999999996</v>
      </c>
      <c r="C57" s="3">
        <f t="shared" si="0"/>
        <v>0</v>
      </c>
      <c r="D57" s="3">
        <f t="shared" si="1"/>
        <v>3.1179999999999999</v>
      </c>
      <c r="E57" s="113">
        <f t="shared" si="2"/>
        <v>3.1179999999999999</v>
      </c>
      <c r="F57" s="16">
        <f t="shared" si="4"/>
        <v>0</v>
      </c>
      <c r="G57" s="1" t="str">
        <f t="shared" si="5"/>
        <v>bucando_ts</v>
      </c>
    </row>
    <row r="58" spans="1:7" ht="30" x14ac:dyDescent="0.25">
      <c r="A58" s="1">
        <v>49</v>
      </c>
      <c r="B58" s="113">
        <f t="shared" si="3"/>
        <v>2.3999999999999995</v>
      </c>
      <c r="C58" s="3">
        <f t="shared" si="0"/>
        <v>0</v>
      </c>
      <c r="D58" s="3">
        <f t="shared" si="1"/>
        <v>2.8170000000000002</v>
      </c>
      <c r="E58" s="113">
        <f t="shared" si="2"/>
        <v>2.8170000000000002</v>
      </c>
      <c r="F58" s="16">
        <f t="shared" si="4"/>
        <v>0</v>
      </c>
      <c r="G58" s="1" t="str">
        <f t="shared" si="5"/>
        <v>bucando_ts</v>
      </c>
    </row>
    <row r="59" spans="1:7" ht="30" x14ac:dyDescent="0.25">
      <c r="A59" s="1">
        <v>50</v>
      </c>
      <c r="B59" s="113">
        <f t="shared" si="3"/>
        <v>2.4499999999999993</v>
      </c>
      <c r="C59" s="3">
        <f t="shared" si="0"/>
        <v>0</v>
      </c>
      <c r="D59" s="3">
        <f t="shared" si="1"/>
        <v>2.544</v>
      </c>
      <c r="E59" s="113">
        <f t="shared" si="2"/>
        <v>2.544</v>
      </c>
      <c r="F59" s="16">
        <f t="shared" si="4"/>
        <v>0</v>
      </c>
      <c r="G59" s="1" t="str">
        <f t="shared" si="5"/>
        <v>bucando_ts</v>
      </c>
    </row>
    <row r="60" spans="1:7" ht="30" x14ac:dyDescent="0.25">
      <c r="A60" s="1">
        <v>51</v>
      </c>
      <c r="B60" s="113">
        <f t="shared" si="3"/>
        <v>2.4999999999999991</v>
      </c>
      <c r="C60" s="3">
        <f t="shared" si="0"/>
        <v>0</v>
      </c>
      <c r="D60" s="3">
        <f t="shared" si="1"/>
        <v>2.2970000000000002</v>
      </c>
      <c r="E60" s="113">
        <f t="shared" si="2"/>
        <v>2.2970000000000002</v>
      </c>
      <c r="F60" s="16">
        <f t="shared" si="4"/>
        <v>0</v>
      </c>
      <c r="G60" s="1" t="str">
        <f t="shared" si="5"/>
        <v>bucando_ts</v>
      </c>
    </row>
    <row r="61" spans="1:7" ht="30" x14ac:dyDescent="0.25">
      <c r="A61" s="1">
        <v>52</v>
      </c>
      <c r="B61" s="113">
        <f t="shared" si="3"/>
        <v>2.5499999999999989</v>
      </c>
      <c r="C61" s="3">
        <f t="shared" si="0"/>
        <v>0</v>
      </c>
      <c r="D61" s="3">
        <f t="shared" si="1"/>
        <v>2.073</v>
      </c>
      <c r="E61" s="113">
        <f t="shared" si="2"/>
        <v>2.073</v>
      </c>
      <c r="F61" s="16">
        <f t="shared" si="4"/>
        <v>0</v>
      </c>
      <c r="G61" s="1" t="str">
        <f t="shared" si="5"/>
        <v>bucando_ts</v>
      </c>
    </row>
    <row r="62" spans="1:7" ht="30" x14ac:dyDescent="0.25">
      <c r="A62" s="1">
        <v>53</v>
      </c>
      <c r="B62" s="113">
        <f t="shared" si="3"/>
        <v>2.5999999999999988</v>
      </c>
      <c r="C62" s="3">
        <f t="shared" si="0"/>
        <v>0</v>
      </c>
      <c r="D62" s="3">
        <f t="shared" si="1"/>
        <v>1.87</v>
      </c>
      <c r="E62" s="113">
        <f t="shared" si="2"/>
        <v>1.87</v>
      </c>
      <c r="F62" s="16">
        <f t="shared" si="4"/>
        <v>0</v>
      </c>
      <c r="G62" s="1" t="str">
        <f t="shared" si="5"/>
        <v>bucando_ts</v>
      </c>
    </row>
    <row r="63" spans="1:7" ht="30" x14ac:dyDescent="0.25">
      <c r="A63" s="1">
        <v>54</v>
      </c>
      <c r="B63" s="113">
        <f t="shared" si="3"/>
        <v>2.6499999999999986</v>
      </c>
      <c r="C63" s="3">
        <f t="shared" si="0"/>
        <v>0</v>
      </c>
      <c r="D63" s="3">
        <f t="shared" si="1"/>
        <v>1.6859999999999999</v>
      </c>
      <c r="E63" s="113">
        <f t="shared" si="2"/>
        <v>1.6859999999999999</v>
      </c>
      <c r="F63" s="16">
        <f t="shared" si="4"/>
        <v>0</v>
      </c>
      <c r="G63" s="1" t="str">
        <f t="shared" si="5"/>
        <v>bucando_ts</v>
      </c>
    </row>
    <row r="64" spans="1:7" ht="30" x14ac:dyDescent="0.25">
      <c r="A64" s="1">
        <v>55</v>
      </c>
      <c r="B64" s="113">
        <f t="shared" si="3"/>
        <v>2.6999999999999984</v>
      </c>
      <c r="C64" s="3">
        <f t="shared" si="0"/>
        <v>0</v>
      </c>
      <c r="D64" s="3">
        <f t="shared" si="1"/>
        <v>1.52</v>
      </c>
      <c r="E64" s="113">
        <f t="shared" si="2"/>
        <v>1.52</v>
      </c>
      <c r="F64" s="16">
        <f t="shared" si="4"/>
        <v>0</v>
      </c>
      <c r="G64" s="1" t="str">
        <f t="shared" si="5"/>
        <v>bucando_ts</v>
      </c>
    </row>
    <row r="65" spans="1:7" ht="30" x14ac:dyDescent="0.25">
      <c r="A65" s="1">
        <v>56</v>
      </c>
      <c r="B65" s="113">
        <f t="shared" si="3"/>
        <v>2.7499999999999982</v>
      </c>
      <c r="C65" s="3">
        <f t="shared" si="0"/>
        <v>0</v>
      </c>
      <c r="D65" s="3">
        <f t="shared" si="1"/>
        <v>1.369</v>
      </c>
      <c r="E65" s="113">
        <f t="shared" si="2"/>
        <v>1.369</v>
      </c>
      <c r="F65" s="16">
        <f t="shared" si="4"/>
        <v>0</v>
      </c>
      <c r="G65" s="1" t="str">
        <f t="shared" si="5"/>
        <v>bucando_ts</v>
      </c>
    </row>
    <row r="66" spans="1:7" ht="30" x14ac:dyDescent="0.25">
      <c r="A66" s="1">
        <v>57</v>
      </c>
      <c r="B66" s="113">
        <f t="shared" si="3"/>
        <v>2.799999999999998</v>
      </c>
      <c r="C66" s="3">
        <f t="shared" si="0"/>
        <v>0</v>
      </c>
      <c r="D66" s="3">
        <f t="shared" si="1"/>
        <v>1.234</v>
      </c>
      <c r="E66" s="113">
        <f t="shared" si="2"/>
        <v>1.234</v>
      </c>
      <c r="F66" s="16">
        <f t="shared" si="4"/>
        <v>0</v>
      </c>
      <c r="G66" s="1" t="str">
        <f t="shared" si="5"/>
        <v>bucando_ts</v>
      </c>
    </row>
    <row r="67" spans="1:7" ht="30" x14ac:dyDescent="0.25">
      <c r="A67" s="1">
        <v>58</v>
      </c>
      <c r="B67" s="113">
        <f t="shared" si="3"/>
        <v>2.8499999999999979</v>
      </c>
      <c r="C67" s="3">
        <f t="shared" si="0"/>
        <v>0</v>
      </c>
      <c r="D67" s="3">
        <f t="shared" si="1"/>
        <v>1.111</v>
      </c>
      <c r="E67" s="113">
        <f t="shared" si="2"/>
        <v>1.111</v>
      </c>
      <c r="F67" s="16">
        <f t="shared" si="4"/>
        <v>0</v>
      </c>
      <c r="G67" s="1" t="str">
        <f t="shared" si="5"/>
        <v>bucando_ts</v>
      </c>
    </row>
    <row r="68" spans="1:7" ht="30" x14ac:dyDescent="0.25">
      <c r="A68" s="1">
        <v>59</v>
      </c>
      <c r="B68" s="113">
        <f t="shared" si="3"/>
        <v>2.8999999999999977</v>
      </c>
      <c r="C68" s="3">
        <f t="shared" si="0"/>
        <v>0</v>
      </c>
      <c r="D68" s="3">
        <f t="shared" si="1"/>
        <v>1</v>
      </c>
      <c r="E68" s="113">
        <f t="shared" si="2"/>
        <v>1</v>
      </c>
      <c r="F68" s="16">
        <f t="shared" si="4"/>
        <v>0</v>
      </c>
      <c r="G68" s="1" t="str">
        <f t="shared" si="5"/>
        <v>bucando_ts</v>
      </c>
    </row>
    <row r="69" spans="1:7" ht="30" x14ac:dyDescent="0.25">
      <c r="A69" s="1">
        <v>60</v>
      </c>
      <c r="B69" s="113">
        <f t="shared" si="3"/>
        <v>2.9499999999999975</v>
      </c>
      <c r="C69" s="3">
        <f t="shared" si="0"/>
        <v>0</v>
      </c>
      <c r="D69" s="3">
        <f t="shared" si="1"/>
        <v>0.9</v>
      </c>
      <c r="E69" s="113">
        <f t="shared" si="2"/>
        <v>0.9</v>
      </c>
      <c r="F69" s="16">
        <f t="shared" si="4"/>
        <v>0</v>
      </c>
      <c r="G69" s="1" t="str">
        <f t="shared" si="5"/>
        <v>bucando_ts</v>
      </c>
    </row>
    <row r="70" spans="1:7" ht="30" x14ac:dyDescent="0.25">
      <c r="A70" s="1">
        <v>61</v>
      </c>
      <c r="B70" s="113">
        <f t="shared" si="3"/>
        <v>2.9999999999999973</v>
      </c>
      <c r="C70" s="3">
        <f t="shared" si="0"/>
        <v>0</v>
      </c>
      <c r="D70" s="3">
        <f t="shared" si="1"/>
        <v>0.81</v>
      </c>
      <c r="E70" s="113">
        <f t="shared" si="2"/>
        <v>0.81</v>
      </c>
      <c r="F70" s="16">
        <f t="shared" si="4"/>
        <v>0</v>
      </c>
      <c r="G70" s="1" t="str">
        <f t="shared" si="5"/>
        <v>bucando_ts</v>
      </c>
    </row>
    <row r="71" spans="1:7" ht="30" x14ac:dyDescent="0.25">
      <c r="A71" s="1">
        <v>62</v>
      </c>
      <c r="B71" s="113">
        <f t="shared" si="3"/>
        <v>3.0499999999999972</v>
      </c>
      <c r="C71" s="3">
        <f t="shared" si="0"/>
        <v>0</v>
      </c>
      <c r="D71" s="3">
        <f t="shared" si="1"/>
        <v>0.72799999999999998</v>
      </c>
      <c r="E71" s="113">
        <f t="shared" si="2"/>
        <v>0.72799999999999998</v>
      </c>
      <c r="F71" s="16">
        <f t="shared" si="4"/>
        <v>0</v>
      </c>
      <c r="G71" s="1" t="str">
        <f t="shared" si="5"/>
        <v>bucando_ts</v>
      </c>
    </row>
    <row r="72" spans="1:7" ht="30" x14ac:dyDescent="0.25">
      <c r="A72" s="1">
        <v>63</v>
      </c>
      <c r="B72" s="113">
        <f t="shared" si="3"/>
        <v>3.099999999999997</v>
      </c>
      <c r="C72" s="3">
        <f t="shared" si="0"/>
        <v>0</v>
      </c>
      <c r="D72" s="3">
        <f t="shared" si="1"/>
        <v>0.65500000000000003</v>
      </c>
      <c r="E72" s="113">
        <f t="shared" si="2"/>
        <v>0.65500000000000003</v>
      </c>
      <c r="F72" s="16">
        <f t="shared" si="4"/>
        <v>0</v>
      </c>
      <c r="G72" s="1" t="str">
        <f t="shared" si="5"/>
        <v>bucando_ts</v>
      </c>
    </row>
    <row r="73" spans="1:7" x14ac:dyDescent="0.25">
      <c r="A73" s="1">
        <v>64</v>
      </c>
      <c r="B73" s="113">
        <f t="shared" si="3"/>
        <v>3.1499999999999968</v>
      </c>
      <c r="C73" s="3">
        <f t="shared" si="0"/>
        <v>0</v>
      </c>
      <c r="D73" s="3">
        <f t="shared" si="1"/>
        <v>0.58899999999999997</v>
      </c>
      <c r="E73" s="113">
        <f t="shared" si="2"/>
        <v>0.58899999999999997</v>
      </c>
      <c r="F73" s="16">
        <f t="shared" si="4"/>
        <v>0.63065047057961532</v>
      </c>
      <c r="G73" s="1">
        <f t="shared" si="5"/>
        <v>3.0499999999999972</v>
      </c>
    </row>
    <row r="74" spans="1:7" x14ac:dyDescent="0.25">
      <c r="A74" s="1">
        <v>65</v>
      </c>
      <c r="B74" s="113">
        <f t="shared" si="3"/>
        <v>3.1999999999999966</v>
      </c>
      <c r="C74" s="3">
        <f t="shared" ref="C74:C137" si="6">ROUND($E$5*EXP(-$I$3*B74),$E$8)</f>
        <v>0</v>
      </c>
      <c r="D74" s="3">
        <f t="shared" ref="D74:D137" si="7">ROUND($F$5*B74*EXP(-$I$3*B74),$E$8)</f>
        <v>0.52900000000000003</v>
      </c>
      <c r="E74" s="113">
        <f t="shared" ref="E74:E137" si="8">C74+D74</f>
        <v>0.52900000000000003</v>
      </c>
      <c r="F74" s="16">
        <f t="shared" si="4"/>
        <v>0.63065047057961532</v>
      </c>
      <c r="G74" s="1">
        <f t="shared" si="5"/>
        <v>3.099999999999997</v>
      </c>
    </row>
    <row r="75" spans="1:7" x14ac:dyDescent="0.25">
      <c r="A75" s="1">
        <v>66</v>
      </c>
      <c r="B75" s="113">
        <f t="shared" ref="B75:B138" si="9">B74+$B$8</f>
        <v>3.2499999999999964</v>
      </c>
      <c r="C75" s="3">
        <f t="shared" si="6"/>
        <v>0</v>
      </c>
      <c r="D75" s="3">
        <f t="shared" si="7"/>
        <v>0.47499999999999998</v>
      </c>
      <c r="E75" s="113">
        <f t="shared" si="8"/>
        <v>0.47499999999999998</v>
      </c>
      <c r="F75" s="16">
        <f t="shared" si="4"/>
        <v>0.63065047057961532</v>
      </c>
      <c r="G75" s="1">
        <f t="shared" si="5"/>
        <v>3.1499999999999968</v>
      </c>
    </row>
    <row r="76" spans="1:7" x14ac:dyDescent="0.25">
      <c r="A76" s="1">
        <v>67</v>
      </c>
      <c r="B76" s="113">
        <f t="shared" si="9"/>
        <v>3.2999999999999963</v>
      </c>
      <c r="C76" s="3">
        <f t="shared" si="6"/>
        <v>0</v>
      </c>
      <c r="D76" s="3">
        <f t="shared" si="7"/>
        <v>0.42699999999999999</v>
      </c>
      <c r="E76" s="113">
        <f t="shared" si="8"/>
        <v>0.42699999999999999</v>
      </c>
      <c r="F76" s="16">
        <f t="shared" ref="F76:F139" si="10">IF(E76&gt;$L$5,0,$L$5)</f>
        <v>0.63065047057961532</v>
      </c>
      <c r="G76" s="1">
        <f t="shared" si="5"/>
        <v>3.1999999999999966</v>
      </c>
    </row>
    <row r="77" spans="1:7" x14ac:dyDescent="0.25">
      <c r="A77" s="1">
        <v>68</v>
      </c>
      <c r="B77" s="113">
        <f t="shared" si="9"/>
        <v>3.3499999999999961</v>
      </c>
      <c r="C77" s="3">
        <f t="shared" si="6"/>
        <v>0</v>
      </c>
      <c r="D77" s="3">
        <f t="shared" si="7"/>
        <v>0.38400000000000001</v>
      </c>
      <c r="E77" s="113">
        <f t="shared" si="8"/>
        <v>0.38400000000000001</v>
      </c>
      <c r="F77" s="16">
        <f t="shared" si="10"/>
        <v>0.63065047057961532</v>
      </c>
      <c r="G77" s="1">
        <f t="shared" si="5"/>
        <v>3.2499999999999964</v>
      </c>
    </row>
    <row r="78" spans="1:7" x14ac:dyDescent="0.25">
      <c r="A78" s="1">
        <v>69</v>
      </c>
      <c r="B78" s="113">
        <f t="shared" si="9"/>
        <v>3.3999999999999959</v>
      </c>
      <c r="C78" s="3">
        <f t="shared" si="6"/>
        <v>0</v>
      </c>
      <c r="D78" s="3">
        <f t="shared" si="7"/>
        <v>0.34399999999999997</v>
      </c>
      <c r="E78" s="113">
        <f t="shared" si="8"/>
        <v>0.34399999999999997</v>
      </c>
      <c r="F78" s="16">
        <f t="shared" si="10"/>
        <v>0.63065047057961532</v>
      </c>
      <c r="G78" s="1">
        <f t="shared" ref="G78:G141" si="11">IF(F78=$L$5,B76,"bucando_ts")</f>
        <v>3.2999999999999963</v>
      </c>
    </row>
    <row r="79" spans="1:7" x14ac:dyDescent="0.25">
      <c r="A79" s="1">
        <v>70</v>
      </c>
      <c r="B79" s="113">
        <f t="shared" si="9"/>
        <v>3.4499999999999957</v>
      </c>
      <c r="C79" s="3">
        <f t="shared" si="6"/>
        <v>0</v>
      </c>
      <c r="D79" s="3">
        <f t="shared" si="7"/>
        <v>0.309</v>
      </c>
      <c r="E79" s="113">
        <f t="shared" si="8"/>
        <v>0.309</v>
      </c>
      <c r="F79" s="16">
        <f t="shared" si="10"/>
        <v>0.63065047057961532</v>
      </c>
      <c r="G79" s="1">
        <f t="shared" si="11"/>
        <v>3.3499999999999961</v>
      </c>
    </row>
    <row r="80" spans="1:7" x14ac:dyDescent="0.25">
      <c r="A80" s="1">
        <v>71</v>
      </c>
      <c r="B80" s="113">
        <f t="shared" si="9"/>
        <v>3.4999999999999956</v>
      </c>
      <c r="C80" s="3">
        <f t="shared" si="6"/>
        <v>0</v>
      </c>
      <c r="D80" s="3">
        <f t="shared" si="7"/>
        <v>0.27700000000000002</v>
      </c>
      <c r="E80" s="113">
        <f t="shared" si="8"/>
        <v>0.27700000000000002</v>
      </c>
      <c r="F80" s="16">
        <f t="shared" si="10"/>
        <v>0.63065047057961532</v>
      </c>
      <c r="G80" s="1">
        <f t="shared" si="11"/>
        <v>3.3999999999999959</v>
      </c>
    </row>
    <row r="81" spans="1:7" x14ac:dyDescent="0.25">
      <c r="A81" s="1">
        <v>72</v>
      </c>
      <c r="B81" s="113">
        <f t="shared" si="9"/>
        <v>3.5499999999999954</v>
      </c>
      <c r="C81" s="3">
        <f t="shared" si="6"/>
        <v>0</v>
      </c>
      <c r="D81" s="3">
        <f t="shared" si="7"/>
        <v>0.249</v>
      </c>
      <c r="E81" s="113">
        <f t="shared" si="8"/>
        <v>0.249</v>
      </c>
      <c r="F81" s="16">
        <f t="shared" si="10"/>
        <v>0.63065047057961532</v>
      </c>
      <c r="G81" s="1">
        <f t="shared" si="11"/>
        <v>3.4499999999999957</v>
      </c>
    </row>
    <row r="82" spans="1:7" x14ac:dyDescent="0.25">
      <c r="A82" s="1">
        <v>73</v>
      </c>
      <c r="B82" s="113">
        <f t="shared" si="9"/>
        <v>3.5999999999999952</v>
      </c>
      <c r="C82" s="3">
        <f t="shared" si="6"/>
        <v>0</v>
      </c>
      <c r="D82" s="3">
        <f t="shared" si="7"/>
        <v>0.223</v>
      </c>
      <c r="E82" s="113">
        <f t="shared" si="8"/>
        <v>0.223</v>
      </c>
      <c r="F82" s="16">
        <f t="shared" si="10"/>
        <v>0.63065047057961532</v>
      </c>
      <c r="G82" s="1">
        <f t="shared" si="11"/>
        <v>3.4999999999999956</v>
      </c>
    </row>
    <row r="83" spans="1:7" x14ac:dyDescent="0.25">
      <c r="A83" s="1">
        <v>74</v>
      </c>
      <c r="B83" s="113">
        <f t="shared" si="9"/>
        <v>3.649999999999995</v>
      </c>
      <c r="C83" s="3">
        <f t="shared" si="6"/>
        <v>0</v>
      </c>
      <c r="D83" s="3">
        <f t="shared" si="7"/>
        <v>0.2</v>
      </c>
      <c r="E83" s="113">
        <f t="shared" si="8"/>
        <v>0.2</v>
      </c>
      <c r="F83" s="16">
        <f t="shared" si="10"/>
        <v>0.63065047057961532</v>
      </c>
      <c r="G83" s="1">
        <f t="shared" si="11"/>
        <v>3.5499999999999954</v>
      </c>
    </row>
    <row r="84" spans="1:7" x14ac:dyDescent="0.25">
      <c r="A84" s="1">
        <v>75</v>
      </c>
      <c r="B84" s="113">
        <f t="shared" si="9"/>
        <v>3.6999999999999948</v>
      </c>
      <c r="C84" s="3">
        <f t="shared" si="6"/>
        <v>0</v>
      </c>
      <c r="D84" s="3">
        <f t="shared" si="7"/>
        <v>0.18</v>
      </c>
      <c r="E84" s="113">
        <f t="shared" si="8"/>
        <v>0.18</v>
      </c>
      <c r="F84" s="16">
        <f t="shared" si="10"/>
        <v>0.63065047057961532</v>
      </c>
      <c r="G84" s="1">
        <f t="shared" si="11"/>
        <v>3.5999999999999952</v>
      </c>
    </row>
    <row r="85" spans="1:7" x14ac:dyDescent="0.25">
      <c r="A85" s="1">
        <v>76</v>
      </c>
      <c r="B85" s="113">
        <f t="shared" si="9"/>
        <v>3.7499999999999947</v>
      </c>
      <c r="C85" s="3">
        <f t="shared" si="6"/>
        <v>0</v>
      </c>
      <c r="D85" s="3">
        <f t="shared" si="7"/>
        <v>0.161</v>
      </c>
      <c r="E85" s="113">
        <f t="shared" si="8"/>
        <v>0.161</v>
      </c>
      <c r="F85" s="16">
        <f t="shared" si="10"/>
        <v>0.63065047057961532</v>
      </c>
      <c r="G85" s="1">
        <f t="shared" si="11"/>
        <v>3.649999999999995</v>
      </c>
    </row>
    <row r="86" spans="1:7" x14ac:dyDescent="0.25">
      <c r="A86" s="1">
        <v>77</v>
      </c>
      <c r="B86" s="113">
        <f t="shared" si="9"/>
        <v>3.7999999999999945</v>
      </c>
      <c r="C86" s="3">
        <f t="shared" si="6"/>
        <v>0</v>
      </c>
      <c r="D86" s="3">
        <f t="shared" si="7"/>
        <v>0.14399999999999999</v>
      </c>
      <c r="E86" s="113">
        <f t="shared" si="8"/>
        <v>0.14399999999999999</v>
      </c>
      <c r="F86" s="16">
        <f t="shared" si="10"/>
        <v>0.63065047057961532</v>
      </c>
      <c r="G86" s="1">
        <f t="shared" si="11"/>
        <v>3.6999999999999948</v>
      </c>
    </row>
    <row r="87" spans="1:7" x14ac:dyDescent="0.25">
      <c r="A87" s="1">
        <v>78</v>
      </c>
      <c r="B87" s="113">
        <f t="shared" si="9"/>
        <v>3.8499999999999943</v>
      </c>
      <c r="C87" s="3">
        <f t="shared" si="6"/>
        <v>0</v>
      </c>
      <c r="D87" s="3">
        <f t="shared" si="7"/>
        <v>0.129</v>
      </c>
      <c r="E87" s="113">
        <f t="shared" si="8"/>
        <v>0.129</v>
      </c>
      <c r="F87" s="16">
        <f t="shared" si="10"/>
        <v>0.63065047057961532</v>
      </c>
      <c r="G87" s="1">
        <f t="shared" si="11"/>
        <v>3.7499999999999947</v>
      </c>
    </row>
    <row r="88" spans="1:7" x14ac:dyDescent="0.25">
      <c r="A88" s="1">
        <v>79</v>
      </c>
      <c r="B88" s="113">
        <f t="shared" si="9"/>
        <v>3.8999999999999941</v>
      </c>
      <c r="C88" s="3">
        <f t="shared" si="6"/>
        <v>0</v>
      </c>
      <c r="D88" s="3">
        <f t="shared" si="7"/>
        <v>0.11600000000000001</v>
      </c>
      <c r="E88" s="113">
        <f t="shared" si="8"/>
        <v>0.11600000000000001</v>
      </c>
      <c r="F88" s="16">
        <f t="shared" si="10"/>
        <v>0.63065047057961532</v>
      </c>
      <c r="G88" s="1">
        <f t="shared" si="11"/>
        <v>3.7999999999999945</v>
      </c>
    </row>
    <row r="89" spans="1:7" x14ac:dyDescent="0.25">
      <c r="A89" s="1">
        <v>80</v>
      </c>
      <c r="B89" s="113">
        <f t="shared" si="9"/>
        <v>3.949999999999994</v>
      </c>
      <c r="C89" s="3">
        <f t="shared" si="6"/>
        <v>0</v>
      </c>
      <c r="D89" s="3">
        <f t="shared" si="7"/>
        <v>0.104</v>
      </c>
      <c r="E89" s="113">
        <f t="shared" si="8"/>
        <v>0.104</v>
      </c>
      <c r="F89" s="16">
        <f t="shared" si="10"/>
        <v>0.63065047057961532</v>
      </c>
      <c r="G89" s="1">
        <f t="shared" si="11"/>
        <v>3.8499999999999943</v>
      </c>
    </row>
    <row r="90" spans="1:7" x14ac:dyDescent="0.25">
      <c r="A90" s="1">
        <v>81</v>
      </c>
      <c r="B90" s="113">
        <f t="shared" si="9"/>
        <v>3.9999999999999938</v>
      </c>
      <c r="C90" s="3">
        <f t="shared" si="6"/>
        <v>0</v>
      </c>
      <c r="D90" s="3">
        <f t="shared" si="7"/>
        <v>9.2999999999999999E-2</v>
      </c>
      <c r="E90" s="113">
        <f t="shared" si="8"/>
        <v>9.2999999999999999E-2</v>
      </c>
      <c r="F90" s="16">
        <f t="shared" si="10"/>
        <v>0.63065047057961532</v>
      </c>
      <c r="G90" s="1">
        <f t="shared" si="11"/>
        <v>3.8999999999999941</v>
      </c>
    </row>
    <row r="91" spans="1:7" x14ac:dyDescent="0.25">
      <c r="A91" s="1">
        <v>82</v>
      </c>
      <c r="B91" s="113">
        <f t="shared" si="9"/>
        <v>4.0499999999999936</v>
      </c>
      <c r="C91" s="3">
        <f t="shared" si="6"/>
        <v>0</v>
      </c>
      <c r="D91" s="3">
        <f t="shared" si="7"/>
        <v>8.3000000000000004E-2</v>
      </c>
      <c r="E91" s="113">
        <f t="shared" si="8"/>
        <v>8.3000000000000004E-2</v>
      </c>
      <c r="F91" s="16">
        <f t="shared" si="10"/>
        <v>0.63065047057961532</v>
      </c>
      <c r="G91" s="1">
        <f t="shared" si="11"/>
        <v>3.949999999999994</v>
      </c>
    </row>
    <row r="92" spans="1:7" x14ac:dyDescent="0.25">
      <c r="A92" s="1">
        <v>83</v>
      </c>
      <c r="B92" s="113">
        <f t="shared" si="9"/>
        <v>4.0999999999999934</v>
      </c>
      <c r="C92" s="3">
        <f t="shared" si="6"/>
        <v>0</v>
      </c>
      <c r="D92" s="3">
        <f t="shared" si="7"/>
        <v>7.4999999999999997E-2</v>
      </c>
      <c r="E92" s="113">
        <f t="shared" si="8"/>
        <v>7.4999999999999997E-2</v>
      </c>
      <c r="F92" s="16">
        <f t="shared" si="10"/>
        <v>0.63065047057961532</v>
      </c>
      <c r="G92" s="1">
        <f t="shared" si="11"/>
        <v>3.9999999999999938</v>
      </c>
    </row>
    <row r="93" spans="1:7" x14ac:dyDescent="0.25">
      <c r="A93" s="1">
        <v>84</v>
      </c>
      <c r="B93" s="113">
        <f t="shared" si="9"/>
        <v>4.1499999999999932</v>
      </c>
      <c r="C93" s="3">
        <f t="shared" si="6"/>
        <v>0</v>
      </c>
      <c r="D93" s="3">
        <f t="shared" si="7"/>
        <v>6.7000000000000004E-2</v>
      </c>
      <c r="E93" s="113">
        <f t="shared" si="8"/>
        <v>6.7000000000000004E-2</v>
      </c>
      <c r="F93" s="16">
        <f t="shared" si="10"/>
        <v>0.63065047057961532</v>
      </c>
      <c r="G93" s="1">
        <f t="shared" si="11"/>
        <v>4.0499999999999936</v>
      </c>
    </row>
    <row r="94" spans="1:7" x14ac:dyDescent="0.25">
      <c r="A94" s="1">
        <v>85</v>
      </c>
      <c r="B94" s="113">
        <f t="shared" si="9"/>
        <v>4.1999999999999931</v>
      </c>
      <c r="C94" s="3">
        <f t="shared" si="6"/>
        <v>0</v>
      </c>
      <c r="D94" s="3">
        <f t="shared" si="7"/>
        <v>0.06</v>
      </c>
      <c r="E94" s="113">
        <f t="shared" si="8"/>
        <v>0.06</v>
      </c>
      <c r="F94" s="16">
        <f t="shared" si="10"/>
        <v>0.63065047057961532</v>
      </c>
      <c r="G94" s="1">
        <f t="shared" si="11"/>
        <v>4.0999999999999934</v>
      </c>
    </row>
    <row r="95" spans="1:7" x14ac:dyDescent="0.25">
      <c r="A95" s="1">
        <v>86</v>
      </c>
      <c r="B95" s="113">
        <f t="shared" si="9"/>
        <v>4.2499999999999929</v>
      </c>
      <c r="C95" s="3">
        <f t="shared" si="6"/>
        <v>0</v>
      </c>
      <c r="D95" s="3">
        <f t="shared" si="7"/>
        <v>5.3999999999999999E-2</v>
      </c>
      <c r="E95" s="113">
        <f t="shared" si="8"/>
        <v>5.3999999999999999E-2</v>
      </c>
      <c r="F95" s="16">
        <f t="shared" si="10"/>
        <v>0.63065047057961532</v>
      </c>
      <c r="G95" s="1">
        <f t="shared" si="11"/>
        <v>4.1499999999999932</v>
      </c>
    </row>
    <row r="96" spans="1:7" x14ac:dyDescent="0.25">
      <c r="A96" s="1">
        <v>87</v>
      </c>
      <c r="B96" s="113">
        <f t="shared" si="9"/>
        <v>4.2999999999999927</v>
      </c>
      <c r="C96" s="3">
        <f t="shared" si="6"/>
        <v>0</v>
      </c>
      <c r="D96" s="3">
        <f t="shared" si="7"/>
        <v>4.8000000000000001E-2</v>
      </c>
      <c r="E96" s="113">
        <f t="shared" si="8"/>
        <v>4.8000000000000001E-2</v>
      </c>
      <c r="F96" s="16">
        <f t="shared" si="10"/>
        <v>0.63065047057961532</v>
      </c>
      <c r="G96" s="1">
        <f t="shared" si="11"/>
        <v>4.1999999999999931</v>
      </c>
    </row>
    <row r="97" spans="1:7" x14ac:dyDescent="0.25">
      <c r="A97" s="1">
        <v>88</v>
      </c>
      <c r="B97" s="113">
        <f t="shared" si="9"/>
        <v>4.3499999999999925</v>
      </c>
      <c r="C97" s="3">
        <f t="shared" si="6"/>
        <v>0</v>
      </c>
      <c r="D97" s="3">
        <f t="shared" si="7"/>
        <v>4.2999999999999997E-2</v>
      </c>
      <c r="E97" s="113">
        <f t="shared" si="8"/>
        <v>4.2999999999999997E-2</v>
      </c>
      <c r="F97" s="16">
        <f t="shared" si="10"/>
        <v>0.63065047057961532</v>
      </c>
      <c r="G97" s="1">
        <f t="shared" si="11"/>
        <v>4.2499999999999929</v>
      </c>
    </row>
    <row r="98" spans="1:7" x14ac:dyDescent="0.25">
      <c r="A98" s="1">
        <v>89</v>
      </c>
      <c r="B98" s="113">
        <f t="shared" si="9"/>
        <v>4.3999999999999924</v>
      </c>
      <c r="C98" s="3">
        <f t="shared" si="6"/>
        <v>0</v>
      </c>
      <c r="D98" s="3">
        <f t="shared" si="7"/>
        <v>3.7999999999999999E-2</v>
      </c>
      <c r="E98" s="113">
        <f t="shared" si="8"/>
        <v>3.7999999999999999E-2</v>
      </c>
      <c r="F98" s="16">
        <f t="shared" si="10"/>
        <v>0.63065047057961532</v>
      </c>
      <c r="G98" s="1">
        <f t="shared" si="11"/>
        <v>4.2999999999999927</v>
      </c>
    </row>
    <row r="99" spans="1:7" x14ac:dyDescent="0.25">
      <c r="A99" s="1">
        <v>90</v>
      </c>
      <c r="B99" s="113">
        <f t="shared" si="9"/>
        <v>4.4499999999999922</v>
      </c>
      <c r="C99" s="3">
        <f t="shared" si="6"/>
        <v>0</v>
      </c>
      <c r="D99" s="3">
        <f t="shared" si="7"/>
        <v>3.4000000000000002E-2</v>
      </c>
      <c r="E99" s="113">
        <f t="shared" si="8"/>
        <v>3.4000000000000002E-2</v>
      </c>
      <c r="F99" s="16">
        <f t="shared" si="10"/>
        <v>0.63065047057961532</v>
      </c>
      <c r="G99" s="1">
        <f t="shared" si="11"/>
        <v>4.3499999999999925</v>
      </c>
    </row>
    <row r="100" spans="1:7" x14ac:dyDescent="0.25">
      <c r="A100" s="1">
        <v>91</v>
      </c>
      <c r="B100" s="113">
        <f t="shared" si="9"/>
        <v>4.499999999999992</v>
      </c>
      <c r="C100" s="3">
        <f t="shared" si="6"/>
        <v>0</v>
      </c>
      <c r="D100" s="3">
        <f t="shared" si="7"/>
        <v>3.1E-2</v>
      </c>
      <c r="E100" s="113">
        <f t="shared" si="8"/>
        <v>3.1E-2</v>
      </c>
      <c r="F100" s="16">
        <f t="shared" si="10"/>
        <v>0.63065047057961532</v>
      </c>
      <c r="G100" s="1">
        <f t="shared" si="11"/>
        <v>4.3999999999999924</v>
      </c>
    </row>
    <row r="101" spans="1:7" x14ac:dyDescent="0.25">
      <c r="A101" s="1">
        <v>92</v>
      </c>
      <c r="B101" s="113">
        <f t="shared" si="9"/>
        <v>4.5499999999999918</v>
      </c>
      <c r="C101" s="3">
        <f t="shared" si="6"/>
        <v>0</v>
      </c>
      <c r="D101" s="3">
        <f t="shared" si="7"/>
        <v>2.8000000000000001E-2</v>
      </c>
      <c r="E101" s="113">
        <f t="shared" si="8"/>
        <v>2.8000000000000001E-2</v>
      </c>
      <c r="F101" s="16">
        <f t="shared" si="10"/>
        <v>0.63065047057961532</v>
      </c>
      <c r="G101" s="1">
        <f t="shared" si="11"/>
        <v>4.4499999999999922</v>
      </c>
    </row>
    <row r="102" spans="1:7" x14ac:dyDescent="0.25">
      <c r="A102" s="1">
        <v>93</v>
      </c>
      <c r="B102" s="113">
        <f t="shared" si="9"/>
        <v>4.5999999999999917</v>
      </c>
      <c r="C102" s="3">
        <f t="shared" si="6"/>
        <v>0</v>
      </c>
      <c r="D102" s="3">
        <f t="shared" si="7"/>
        <v>2.5000000000000001E-2</v>
      </c>
      <c r="E102" s="113">
        <f t="shared" si="8"/>
        <v>2.5000000000000001E-2</v>
      </c>
      <c r="F102" s="16">
        <f t="shared" si="10"/>
        <v>0.63065047057961532</v>
      </c>
      <c r="G102" s="1">
        <f t="shared" si="11"/>
        <v>4.499999999999992</v>
      </c>
    </row>
    <row r="103" spans="1:7" x14ac:dyDescent="0.25">
      <c r="A103" s="1">
        <v>94</v>
      </c>
      <c r="B103" s="113">
        <f t="shared" si="9"/>
        <v>4.6499999999999915</v>
      </c>
      <c r="C103" s="3">
        <f t="shared" si="6"/>
        <v>0</v>
      </c>
      <c r="D103" s="3">
        <f t="shared" si="7"/>
        <v>2.1999999999999999E-2</v>
      </c>
      <c r="E103" s="113">
        <f t="shared" si="8"/>
        <v>2.1999999999999999E-2</v>
      </c>
      <c r="F103" s="16">
        <f t="shared" si="10"/>
        <v>0.63065047057961532</v>
      </c>
      <c r="G103" s="1">
        <f t="shared" si="11"/>
        <v>4.5499999999999918</v>
      </c>
    </row>
    <row r="104" spans="1:7" x14ac:dyDescent="0.25">
      <c r="A104" s="1">
        <v>95</v>
      </c>
      <c r="B104" s="113">
        <f t="shared" si="9"/>
        <v>4.6999999999999913</v>
      </c>
      <c r="C104" s="3">
        <f t="shared" si="6"/>
        <v>0</v>
      </c>
      <c r="D104" s="3">
        <f t="shared" si="7"/>
        <v>0.02</v>
      </c>
      <c r="E104" s="113">
        <f t="shared" si="8"/>
        <v>0.02</v>
      </c>
      <c r="F104" s="16">
        <f t="shared" si="10"/>
        <v>0.63065047057961532</v>
      </c>
      <c r="G104" s="1">
        <f t="shared" si="11"/>
        <v>4.5999999999999917</v>
      </c>
    </row>
    <row r="105" spans="1:7" x14ac:dyDescent="0.25">
      <c r="A105" s="1">
        <v>96</v>
      </c>
      <c r="B105" s="113">
        <f t="shared" si="9"/>
        <v>4.7499999999999911</v>
      </c>
      <c r="C105" s="3">
        <f t="shared" si="6"/>
        <v>0</v>
      </c>
      <c r="D105" s="3">
        <f t="shared" si="7"/>
        <v>1.7999999999999999E-2</v>
      </c>
      <c r="E105" s="113">
        <f t="shared" si="8"/>
        <v>1.7999999999999999E-2</v>
      </c>
      <c r="F105" s="16">
        <f t="shared" si="10"/>
        <v>0.63065047057961532</v>
      </c>
      <c r="G105" s="1">
        <f t="shared" si="11"/>
        <v>4.6499999999999915</v>
      </c>
    </row>
    <row r="106" spans="1:7" x14ac:dyDescent="0.25">
      <c r="A106" s="1">
        <v>97</v>
      </c>
      <c r="B106" s="113">
        <f t="shared" si="9"/>
        <v>4.7999999999999909</v>
      </c>
      <c r="C106" s="3">
        <f t="shared" si="6"/>
        <v>0</v>
      </c>
      <c r="D106" s="3">
        <f t="shared" si="7"/>
        <v>1.6E-2</v>
      </c>
      <c r="E106" s="113">
        <f t="shared" si="8"/>
        <v>1.6E-2</v>
      </c>
      <c r="F106" s="16">
        <f t="shared" si="10"/>
        <v>0.63065047057961532</v>
      </c>
      <c r="G106" s="1">
        <f t="shared" si="11"/>
        <v>4.6999999999999913</v>
      </c>
    </row>
    <row r="107" spans="1:7" x14ac:dyDescent="0.25">
      <c r="A107" s="1">
        <v>98</v>
      </c>
      <c r="B107" s="113">
        <f t="shared" si="9"/>
        <v>4.8499999999999908</v>
      </c>
      <c r="C107" s="3">
        <f t="shared" si="6"/>
        <v>0</v>
      </c>
      <c r="D107" s="3">
        <f t="shared" si="7"/>
        <v>1.4E-2</v>
      </c>
      <c r="E107" s="113">
        <f t="shared" si="8"/>
        <v>1.4E-2</v>
      </c>
      <c r="F107" s="16">
        <f t="shared" si="10"/>
        <v>0.63065047057961532</v>
      </c>
      <c r="G107" s="1">
        <f t="shared" si="11"/>
        <v>4.7499999999999911</v>
      </c>
    </row>
    <row r="108" spans="1:7" x14ac:dyDescent="0.25">
      <c r="A108" s="1">
        <v>99</v>
      </c>
      <c r="B108" s="113">
        <f t="shared" si="9"/>
        <v>4.8999999999999906</v>
      </c>
      <c r="C108" s="3">
        <f t="shared" si="6"/>
        <v>0</v>
      </c>
      <c r="D108" s="3">
        <f t="shared" si="7"/>
        <v>1.2999999999999999E-2</v>
      </c>
      <c r="E108" s="113">
        <f t="shared" si="8"/>
        <v>1.2999999999999999E-2</v>
      </c>
      <c r="F108" s="16">
        <f t="shared" si="10"/>
        <v>0.63065047057961532</v>
      </c>
      <c r="G108" s="1">
        <f t="shared" si="11"/>
        <v>4.7999999999999909</v>
      </c>
    </row>
    <row r="109" spans="1:7" x14ac:dyDescent="0.25">
      <c r="A109" s="1">
        <v>100</v>
      </c>
      <c r="B109" s="113">
        <f t="shared" si="9"/>
        <v>4.9499999999999904</v>
      </c>
      <c r="C109" s="3">
        <f t="shared" si="6"/>
        <v>0</v>
      </c>
      <c r="D109" s="3">
        <f t="shared" si="7"/>
        <v>1.0999999999999999E-2</v>
      </c>
      <c r="E109" s="113">
        <f t="shared" si="8"/>
        <v>1.0999999999999999E-2</v>
      </c>
      <c r="F109" s="16">
        <f t="shared" si="10"/>
        <v>0.63065047057961532</v>
      </c>
      <c r="G109" s="1">
        <f t="shared" si="11"/>
        <v>4.8499999999999908</v>
      </c>
    </row>
    <row r="110" spans="1:7" x14ac:dyDescent="0.25">
      <c r="A110" s="1">
        <v>101</v>
      </c>
      <c r="B110" s="113">
        <f t="shared" si="9"/>
        <v>4.9999999999999902</v>
      </c>
      <c r="C110" s="3">
        <f t="shared" si="6"/>
        <v>0</v>
      </c>
      <c r="D110" s="3">
        <f t="shared" si="7"/>
        <v>0.01</v>
      </c>
      <c r="E110" s="113">
        <f t="shared" si="8"/>
        <v>0.01</v>
      </c>
      <c r="F110" s="16">
        <f t="shared" si="10"/>
        <v>0.63065047057961532</v>
      </c>
      <c r="G110" s="1">
        <f t="shared" si="11"/>
        <v>4.8999999999999906</v>
      </c>
    </row>
    <row r="111" spans="1:7" x14ac:dyDescent="0.25">
      <c r="A111" s="1">
        <v>102</v>
      </c>
      <c r="B111" s="113">
        <f t="shared" si="9"/>
        <v>5.0499999999999901</v>
      </c>
      <c r="C111" s="3">
        <f t="shared" si="6"/>
        <v>0</v>
      </c>
      <c r="D111" s="3">
        <f t="shared" si="7"/>
        <v>8.9999999999999993E-3</v>
      </c>
      <c r="E111" s="113">
        <f t="shared" si="8"/>
        <v>8.9999999999999993E-3</v>
      </c>
      <c r="F111" s="16">
        <f t="shared" si="10"/>
        <v>0.63065047057961532</v>
      </c>
      <c r="G111" s="1">
        <f t="shared" si="11"/>
        <v>4.9499999999999904</v>
      </c>
    </row>
    <row r="112" spans="1:7" x14ac:dyDescent="0.25">
      <c r="A112" s="1">
        <v>103</v>
      </c>
      <c r="B112" s="113">
        <f t="shared" si="9"/>
        <v>5.0999999999999899</v>
      </c>
      <c r="C112" s="3">
        <f t="shared" si="6"/>
        <v>0</v>
      </c>
      <c r="D112" s="3">
        <f t="shared" si="7"/>
        <v>8.0000000000000002E-3</v>
      </c>
      <c r="E112" s="113">
        <f t="shared" si="8"/>
        <v>8.0000000000000002E-3</v>
      </c>
      <c r="F112" s="16">
        <f t="shared" si="10"/>
        <v>0.63065047057961532</v>
      </c>
      <c r="G112" s="1">
        <f t="shared" si="11"/>
        <v>4.9999999999999902</v>
      </c>
    </row>
    <row r="113" spans="1:7" x14ac:dyDescent="0.25">
      <c r="A113" s="1">
        <v>104</v>
      </c>
      <c r="B113" s="113">
        <f t="shared" si="9"/>
        <v>5.1499999999999897</v>
      </c>
      <c r="C113" s="3">
        <f t="shared" si="6"/>
        <v>0</v>
      </c>
      <c r="D113" s="3">
        <f t="shared" si="7"/>
        <v>7.0000000000000001E-3</v>
      </c>
      <c r="E113" s="113">
        <f t="shared" si="8"/>
        <v>7.0000000000000001E-3</v>
      </c>
      <c r="F113" s="16">
        <f t="shared" si="10"/>
        <v>0.63065047057961532</v>
      </c>
      <c r="G113" s="1">
        <f t="shared" si="11"/>
        <v>5.0499999999999901</v>
      </c>
    </row>
    <row r="114" spans="1:7" x14ac:dyDescent="0.25">
      <c r="A114" s="1">
        <v>105</v>
      </c>
      <c r="B114" s="113">
        <f t="shared" si="9"/>
        <v>5.1999999999999895</v>
      </c>
      <c r="C114" s="3">
        <f t="shared" si="6"/>
        <v>0</v>
      </c>
      <c r="D114" s="3">
        <f t="shared" si="7"/>
        <v>6.0000000000000001E-3</v>
      </c>
      <c r="E114" s="113">
        <f t="shared" si="8"/>
        <v>6.0000000000000001E-3</v>
      </c>
      <c r="F114" s="16">
        <f t="shared" si="10"/>
        <v>0.63065047057961532</v>
      </c>
      <c r="G114" s="1">
        <f t="shared" si="11"/>
        <v>5.0999999999999899</v>
      </c>
    </row>
    <row r="115" spans="1:7" x14ac:dyDescent="0.25">
      <c r="A115" s="1">
        <v>106</v>
      </c>
      <c r="B115" s="113">
        <f t="shared" si="9"/>
        <v>5.2499999999999893</v>
      </c>
      <c r="C115" s="3">
        <f t="shared" si="6"/>
        <v>0</v>
      </c>
      <c r="D115" s="3">
        <f t="shared" si="7"/>
        <v>6.0000000000000001E-3</v>
      </c>
      <c r="E115" s="113">
        <f t="shared" si="8"/>
        <v>6.0000000000000001E-3</v>
      </c>
      <c r="F115" s="16">
        <f t="shared" si="10"/>
        <v>0.63065047057961532</v>
      </c>
      <c r="G115" s="1">
        <f t="shared" si="11"/>
        <v>5.1499999999999897</v>
      </c>
    </row>
    <row r="116" spans="1:7" x14ac:dyDescent="0.25">
      <c r="A116" s="1">
        <v>107</v>
      </c>
      <c r="B116" s="113">
        <f t="shared" si="9"/>
        <v>5.2999999999999892</v>
      </c>
      <c r="C116" s="3">
        <f t="shared" si="6"/>
        <v>0</v>
      </c>
      <c r="D116" s="3">
        <f t="shared" si="7"/>
        <v>5.0000000000000001E-3</v>
      </c>
      <c r="E116" s="113">
        <f t="shared" si="8"/>
        <v>5.0000000000000001E-3</v>
      </c>
      <c r="F116" s="16">
        <f t="shared" si="10"/>
        <v>0.63065047057961532</v>
      </c>
      <c r="G116" s="1">
        <f t="shared" si="11"/>
        <v>5.1999999999999895</v>
      </c>
    </row>
    <row r="117" spans="1:7" x14ac:dyDescent="0.25">
      <c r="A117" s="1">
        <v>108</v>
      </c>
      <c r="B117" s="113">
        <f t="shared" si="9"/>
        <v>5.349999999999989</v>
      </c>
      <c r="C117" s="3">
        <f t="shared" si="6"/>
        <v>0</v>
      </c>
      <c r="D117" s="3">
        <f t="shared" si="7"/>
        <v>5.0000000000000001E-3</v>
      </c>
      <c r="E117" s="113">
        <f t="shared" si="8"/>
        <v>5.0000000000000001E-3</v>
      </c>
      <c r="F117" s="16">
        <f t="shared" si="10"/>
        <v>0.63065047057961532</v>
      </c>
      <c r="G117" s="1">
        <f t="shared" si="11"/>
        <v>5.2499999999999893</v>
      </c>
    </row>
    <row r="118" spans="1:7" x14ac:dyDescent="0.25">
      <c r="A118" s="1">
        <v>109</v>
      </c>
      <c r="B118" s="113">
        <f t="shared" si="9"/>
        <v>5.3999999999999888</v>
      </c>
      <c r="C118" s="3">
        <f t="shared" si="6"/>
        <v>0</v>
      </c>
      <c r="D118" s="3">
        <f t="shared" si="7"/>
        <v>4.0000000000000001E-3</v>
      </c>
      <c r="E118" s="113">
        <f t="shared" si="8"/>
        <v>4.0000000000000001E-3</v>
      </c>
      <c r="F118" s="16">
        <f t="shared" si="10"/>
        <v>0.63065047057961532</v>
      </c>
      <c r="G118" s="1">
        <f t="shared" si="11"/>
        <v>5.2999999999999892</v>
      </c>
    </row>
    <row r="119" spans="1:7" x14ac:dyDescent="0.25">
      <c r="A119" s="1">
        <v>110</v>
      </c>
      <c r="B119" s="113">
        <f t="shared" si="9"/>
        <v>5.4499999999999886</v>
      </c>
      <c r="C119" s="3">
        <f t="shared" si="6"/>
        <v>0</v>
      </c>
      <c r="D119" s="3">
        <f t="shared" si="7"/>
        <v>4.0000000000000001E-3</v>
      </c>
      <c r="E119" s="113">
        <f t="shared" si="8"/>
        <v>4.0000000000000001E-3</v>
      </c>
      <c r="F119" s="16">
        <f t="shared" si="10"/>
        <v>0.63065047057961532</v>
      </c>
      <c r="G119" s="1">
        <f t="shared" si="11"/>
        <v>5.349999999999989</v>
      </c>
    </row>
    <row r="120" spans="1:7" x14ac:dyDescent="0.25">
      <c r="A120" s="1">
        <v>111</v>
      </c>
      <c r="B120" s="113">
        <f t="shared" si="9"/>
        <v>5.4999999999999885</v>
      </c>
      <c r="C120" s="3">
        <f t="shared" si="6"/>
        <v>0</v>
      </c>
      <c r="D120" s="3">
        <f t="shared" si="7"/>
        <v>3.0000000000000001E-3</v>
      </c>
      <c r="E120" s="113">
        <f t="shared" si="8"/>
        <v>3.0000000000000001E-3</v>
      </c>
      <c r="F120" s="16">
        <f t="shared" si="10"/>
        <v>0.63065047057961532</v>
      </c>
      <c r="G120" s="1">
        <f t="shared" si="11"/>
        <v>5.3999999999999888</v>
      </c>
    </row>
    <row r="121" spans="1:7" x14ac:dyDescent="0.25">
      <c r="A121" s="1">
        <v>112</v>
      </c>
      <c r="B121" s="113">
        <f t="shared" si="9"/>
        <v>5.5499999999999883</v>
      </c>
      <c r="C121" s="3">
        <f t="shared" si="6"/>
        <v>0</v>
      </c>
      <c r="D121" s="3">
        <f t="shared" si="7"/>
        <v>3.0000000000000001E-3</v>
      </c>
      <c r="E121" s="113">
        <f t="shared" si="8"/>
        <v>3.0000000000000001E-3</v>
      </c>
      <c r="F121" s="16">
        <f t="shared" si="10"/>
        <v>0.63065047057961532</v>
      </c>
      <c r="G121" s="1">
        <f t="shared" si="11"/>
        <v>5.4499999999999886</v>
      </c>
    </row>
    <row r="122" spans="1:7" x14ac:dyDescent="0.25">
      <c r="A122" s="1">
        <v>113</v>
      </c>
      <c r="B122" s="113">
        <f t="shared" si="9"/>
        <v>5.5999999999999881</v>
      </c>
      <c r="C122" s="3">
        <f t="shared" si="6"/>
        <v>0</v>
      </c>
      <c r="D122" s="3">
        <f t="shared" si="7"/>
        <v>3.0000000000000001E-3</v>
      </c>
      <c r="E122" s="113">
        <f t="shared" si="8"/>
        <v>3.0000000000000001E-3</v>
      </c>
      <c r="F122" s="16">
        <f t="shared" si="10"/>
        <v>0.63065047057961532</v>
      </c>
      <c r="G122" s="1">
        <f t="shared" si="11"/>
        <v>5.4999999999999885</v>
      </c>
    </row>
    <row r="123" spans="1:7" x14ac:dyDescent="0.25">
      <c r="A123" s="1">
        <v>114</v>
      </c>
      <c r="B123" s="113">
        <f t="shared" si="9"/>
        <v>5.6499999999999879</v>
      </c>
      <c r="C123" s="3">
        <f t="shared" si="6"/>
        <v>0</v>
      </c>
      <c r="D123" s="3">
        <f t="shared" si="7"/>
        <v>2E-3</v>
      </c>
      <c r="E123" s="113">
        <f t="shared" si="8"/>
        <v>2E-3</v>
      </c>
      <c r="F123" s="16">
        <f t="shared" si="10"/>
        <v>0.63065047057961532</v>
      </c>
      <c r="G123" s="1">
        <f t="shared" si="11"/>
        <v>5.5499999999999883</v>
      </c>
    </row>
    <row r="124" spans="1:7" x14ac:dyDescent="0.25">
      <c r="A124" s="1">
        <v>115</v>
      </c>
      <c r="B124" s="113">
        <f t="shared" si="9"/>
        <v>5.6999999999999877</v>
      </c>
      <c r="C124" s="3">
        <f t="shared" si="6"/>
        <v>0</v>
      </c>
      <c r="D124" s="3">
        <f t="shared" si="7"/>
        <v>2E-3</v>
      </c>
      <c r="E124" s="113">
        <f t="shared" si="8"/>
        <v>2E-3</v>
      </c>
      <c r="F124" s="16">
        <f t="shared" si="10"/>
        <v>0.63065047057961532</v>
      </c>
      <c r="G124" s="1">
        <f t="shared" si="11"/>
        <v>5.5999999999999881</v>
      </c>
    </row>
    <row r="125" spans="1:7" x14ac:dyDescent="0.25">
      <c r="A125" s="1">
        <v>116</v>
      </c>
      <c r="B125" s="113">
        <f t="shared" si="9"/>
        <v>5.7499999999999876</v>
      </c>
      <c r="C125" s="3">
        <f t="shared" si="6"/>
        <v>0</v>
      </c>
      <c r="D125" s="3">
        <f t="shared" si="7"/>
        <v>2E-3</v>
      </c>
      <c r="E125" s="113">
        <f t="shared" si="8"/>
        <v>2E-3</v>
      </c>
      <c r="F125" s="16">
        <f t="shared" si="10"/>
        <v>0.63065047057961532</v>
      </c>
      <c r="G125" s="1">
        <f t="shared" si="11"/>
        <v>5.6499999999999879</v>
      </c>
    </row>
    <row r="126" spans="1:7" x14ac:dyDescent="0.25">
      <c r="A126" s="1">
        <v>117</v>
      </c>
      <c r="B126" s="113">
        <f t="shared" si="9"/>
        <v>5.7999999999999874</v>
      </c>
      <c r="C126" s="3">
        <f t="shared" si="6"/>
        <v>0</v>
      </c>
      <c r="D126" s="3">
        <f t="shared" si="7"/>
        <v>2E-3</v>
      </c>
      <c r="E126" s="113">
        <f t="shared" si="8"/>
        <v>2E-3</v>
      </c>
      <c r="F126" s="16">
        <f t="shared" si="10"/>
        <v>0.63065047057961532</v>
      </c>
      <c r="G126" s="1">
        <f t="shared" si="11"/>
        <v>5.6999999999999877</v>
      </c>
    </row>
    <row r="127" spans="1:7" x14ac:dyDescent="0.25">
      <c r="A127" s="1">
        <v>118</v>
      </c>
      <c r="B127" s="113">
        <f t="shared" si="9"/>
        <v>5.8499999999999872</v>
      </c>
      <c r="C127" s="3">
        <f t="shared" si="6"/>
        <v>0</v>
      </c>
      <c r="D127" s="3">
        <f t="shared" si="7"/>
        <v>1E-3</v>
      </c>
      <c r="E127" s="113">
        <f t="shared" si="8"/>
        <v>1E-3</v>
      </c>
      <c r="F127" s="16">
        <f t="shared" si="10"/>
        <v>0.63065047057961532</v>
      </c>
      <c r="G127" s="1">
        <f t="shared" si="11"/>
        <v>5.7499999999999876</v>
      </c>
    </row>
    <row r="128" spans="1:7" x14ac:dyDescent="0.25">
      <c r="A128" s="1">
        <v>119</v>
      </c>
      <c r="B128" s="113">
        <f t="shared" si="9"/>
        <v>5.899999999999987</v>
      </c>
      <c r="C128" s="3">
        <f t="shared" si="6"/>
        <v>0</v>
      </c>
      <c r="D128" s="3">
        <f t="shared" si="7"/>
        <v>1E-3</v>
      </c>
      <c r="E128" s="113">
        <f t="shared" si="8"/>
        <v>1E-3</v>
      </c>
      <c r="F128" s="16">
        <f t="shared" si="10"/>
        <v>0.63065047057961532</v>
      </c>
      <c r="G128" s="1">
        <f t="shared" si="11"/>
        <v>5.7999999999999874</v>
      </c>
    </row>
    <row r="129" spans="1:7" x14ac:dyDescent="0.25">
      <c r="A129" s="1">
        <v>120</v>
      </c>
      <c r="B129" s="113">
        <f t="shared" si="9"/>
        <v>5.9499999999999869</v>
      </c>
      <c r="C129" s="3">
        <f t="shared" si="6"/>
        <v>0</v>
      </c>
      <c r="D129" s="3">
        <f t="shared" si="7"/>
        <v>1E-3</v>
      </c>
      <c r="E129" s="113">
        <f t="shared" si="8"/>
        <v>1E-3</v>
      </c>
      <c r="F129" s="16">
        <f t="shared" si="10"/>
        <v>0.63065047057961532</v>
      </c>
      <c r="G129" s="1">
        <f t="shared" si="11"/>
        <v>5.8499999999999872</v>
      </c>
    </row>
    <row r="130" spans="1:7" x14ac:dyDescent="0.25">
      <c r="A130" s="1">
        <v>121</v>
      </c>
      <c r="B130" s="113">
        <f t="shared" si="9"/>
        <v>5.9999999999999867</v>
      </c>
      <c r="C130" s="3">
        <f t="shared" si="6"/>
        <v>0</v>
      </c>
      <c r="D130" s="3">
        <f t="shared" si="7"/>
        <v>1E-3</v>
      </c>
      <c r="E130" s="113">
        <f t="shared" si="8"/>
        <v>1E-3</v>
      </c>
      <c r="F130" s="16">
        <f t="shared" si="10"/>
        <v>0.63065047057961532</v>
      </c>
      <c r="G130" s="1">
        <f t="shared" si="11"/>
        <v>5.899999999999987</v>
      </c>
    </row>
    <row r="131" spans="1:7" x14ac:dyDescent="0.25">
      <c r="A131" s="1">
        <v>122</v>
      </c>
      <c r="B131" s="113">
        <f t="shared" si="9"/>
        <v>6.0499999999999865</v>
      </c>
      <c r="C131" s="3">
        <f t="shared" si="6"/>
        <v>0</v>
      </c>
      <c r="D131" s="3">
        <f t="shared" si="7"/>
        <v>1E-3</v>
      </c>
      <c r="E131" s="113">
        <f t="shared" si="8"/>
        <v>1E-3</v>
      </c>
      <c r="F131" s="16">
        <f t="shared" si="10"/>
        <v>0.63065047057961532</v>
      </c>
      <c r="G131" s="1">
        <f t="shared" si="11"/>
        <v>5.9499999999999869</v>
      </c>
    </row>
    <row r="132" spans="1:7" x14ac:dyDescent="0.25">
      <c r="A132" s="1">
        <v>123</v>
      </c>
      <c r="B132" s="113">
        <f t="shared" si="9"/>
        <v>6.0999999999999863</v>
      </c>
      <c r="C132" s="3">
        <f t="shared" si="6"/>
        <v>0</v>
      </c>
      <c r="D132" s="3">
        <f t="shared" si="7"/>
        <v>1E-3</v>
      </c>
      <c r="E132" s="113">
        <f t="shared" si="8"/>
        <v>1E-3</v>
      </c>
      <c r="F132" s="16">
        <f t="shared" si="10"/>
        <v>0.63065047057961532</v>
      </c>
      <c r="G132" s="1">
        <f t="shared" si="11"/>
        <v>5.9999999999999867</v>
      </c>
    </row>
    <row r="133" spans="1:7" x14ac:dyDescent="0.25">
      <c r="A133" s="1">
        <v>124</v>
      </c>
      <c r="B133" s="113">
        <f t="shared" si="9"/>
        <v>6.1499999999999861</v>
      </c>
      <c r="C133" s="3">
        <f t="shared" si="6"/>
        <v>0</v>
      </c>
      <c r="D133" s="3">
        <f t="shared" si="7"/>
        <v>1E-3</v>
      </c>
      <c r="E133" s="113">
        <f t="shared" si="8"/>
        <v>1E-3</v>
      </c>
      <c r="F133" s="16">
        <f t="shared" si="10"/>
        <v>0.63065047057961532</v>
      </c>
      <c r="G133" s="1">
        <f t="shared" si="11"/>
        <v>6.0499999999999865</v>
      </c>
    </row>
    <row r="134" spans="1:7" x14ac:dyDescent="0.25">
      <c r="A134" s="1">
        <v>125</v>
      </c>
      <c r="B134" s="113">
        <f t="shared" si="9"/>
        <v>6.199999999999986</v>
      </c>
      <c r="C134" s="3">
        <f t="shared" si="6"/>
        <v>0</v>
      </c>
      <c r="D134" s="3">
        <f t="shared" si="7"/>
        <v>1E-3</v>
      </c>
      <c r="E134" s="113">
        <f t="shared" si="8"/>
        <v>1E-3</v>
      </c>
      <c r="F134" s="16">
        <f t="shared" si="10"/>
        <v>0.63065047057961532</v>
      </c>
      <c r="G134" s="1">
        <f t="shared" si="11"/>
        <v>6.0999999999999863</v>
      </c>
    </row>
    <row r="135" spans="1:7" x14ac:dyDescent="0.25">
      <c r="A135" s="1">
        <v>126</v>
      </c>
      <c r="B135" s="113">
        <f t="shared" si="9"/>
        <v>6.2499999999999858</v>
      </c>
      <c r="C135" s="3">
        <f t="shared" si="6"/>
        <v>0</v>
      </c>
      <c r="D135" s="3">
        <f t="shared" si="7"/>
        <v>1E-3</v>
      </c>
      <c r="E135" s="113">
        <f t="shared" si="8"/>
        <v>1E-3</v>
      </c>
      <c r="F135" s="16">
        <f t="shared" si="10"/>
        <v>0.63065047057961532</v>
      </c>
      <c r="G135" s="1">
        <f t="shared" si="11"/>
        <v>6.1499999999999861</v>
      </c>
    </row>
    <row r="136" spans="1:7" x14ac:dyDescent="0.25">
      <c r="A136" s="1">
        <v>127</v>
      </c>
      <c r="B136" s="113">
        <f t="shared" si="9"/>
        <v>6.2999999999999856</v>
      </c>
      <c r="C136" s="3">
        <f t="shared" si="6"/>
        <v>0</v>
      </c>
      <c r="D136" s="3">
        <f t="shared" si="7"/>
        <v>1E-3</v>
      </c>
      <c r="E136" s="113">
        <f t="shared" si="8"/>
        <v>1E-3</v>
      </c>
      <c r="F136" s="16">
        <f t="shared" si="10"/>
        <v>0.63065047057961532</v>
      </c>
      <c r="G136" s="1">
        <f t="shared" si="11"/>
        <v>6.199999999999986</v>
      </c>
    </row>
    <row r="137" spans="1:7" x14ac:dyDescent="0.25">
      <c r="A137" s="1">
        <v>128</v>
      </c>
      <c r="B137" s="113">
        <f t="shared" si="9"/>
        <v>6.3499999999999854</v>
      </c>
      <c r="C137" s="3">
        <f t="shared" si="6"/>
        <v>0</v>
      </c>
      <c r="D137" s="3">
        <f t="shared" si="7"/>
        <v>0</v>
      </c>
      <c r="E137" s="113">
        <f t="shared" si="8"/>
        <v>0</v>
      </c>
      <c r="F137" s="16">
        <f t="shared" si="10"/>
        <v>0.63065047057961532</v>
      </c>
      <c r="G137" s="1">
        <f t="shared" si="11"/>
        <v>6.2499999999999858</v>
      </c>
    </row>
    <row r="138" spans="1:7" x14ac:dyDescent="0.25">
      <c r="A138" s="1">
        <v>129</v>
      </c>
      <c r="B138" s="113">
        <f t="shared" si="9"/>
        <v>6.3999999999999853</v>
      </c>
      <c r="C138" s="3">
        <f t="shared" ref="C138:C201" si="12">ROUND($E$5*EXP(-$I$3*B138),$E$8)</f>
        <v>0</v>
      </c>
      <c r="D138" s="3">
        <f t="shared" ref="D138:D201" si="13">ROUND($F$5*B138*EXP(-$I$3*B138),$E$8)</f>
        <v>0</v>
      </c>
      <c r="E138" s="113">
        <f t="shared" ref="E138:E201" si="14">C138+D138</f>
        <v>0</v>
      </c>
      <c r="F138" s="16">
        <f t="shared" si="10"/>
        <v>0.63065047057961532</v>
      </c>
      <c r="G138" s="1">
        <f t="shared" si="11"/>
        <v>6.2999999999999856</v>
      </c>
    </row>
    <row r="139" spans="1:7" x14ac:dyDescent="0.25">
      <c r="A139" s="1">
        <v>130</v>
      </c>
      <c r="B139" s="113">
        <f t="shared" ref="B139:B202" si="15">B138+$B$8</f>
        <v>6.4499999999999851</v>
      </c>
      <c r="C139" s="3">
        <f t="shared" si="12"/>
        <v>0</v>
      </c>
      <c r="D139" s="3">
        <f t="shared" si="13"/>
        <v>0</v>
      </c>
      <c r="E139" s="113">
        <f t="shared" si="14"/>
        <v>0</v>
      </c>
      <c r="F139" s="16">
        <f t="shared" si="10"/>
        <v>0.63065047057961532</v>
      </c>
      <c r="G139" s="1">
        <f t="shared" si="11"/>
        <v>6.3499999999999854</v>
      </c>
    </row>
    <row r="140" spans="1:7" x14ac:dyDescent="0.25">
      <c r="A140" s="1">
        <v>131</v>
      </c>
      <c r="B140" s="113">
        <f t="shared" si="15"/>
        <v>6.4999999999999849</v>
      </c>
      <c r="C140" s="3">
        <f t="shared" si="12"/>
        <v>0</v>
      </c>
      <c r="D140" s="3">
        <f t="shared" si="13"/>
        <v>0</v>
      </c>
      <c r="E140" s="113">
        <f t="shared" si="14"/>
        <v>0</v>
      </c>
      <c r="F140" s="16">
        <f t="shared" ref="F140:F203" si="16">IF(E140&gt;$L$5,0,$L$5)</f>
        <v>0.63065047057961532</v>
      </c>
      <c r="G140" s="1">
        <f t="shared" si="11"/>
        <v>6.3999999999999853</v>
      </c>
    </row>
    <row r="141" spans="1:7" x14ac:dyDescent="0.25">
      <c r="A141" s="1">
        <v>132</v>
      </c>
      <c r="B141" s="113">
        <f t="shared" si="15"/>
        <v>6.5499999999999847</v>
      </c>
      <c r="C141" s="3">
        <f t="shared" si="12"/>
        <v>0</v>
      </c>
      <c r="D141" s="3">
        <f t="shared" si="13"/>
        <v>0</v>
      </c>
      <c r="E141" s="113">
        <f t="shared" si="14"/>
        <v>0</v>
      </c>
      <c r="F141" s="16">
        <f t="shared" si="16"/>
        <v>0.63065047057961532</v>
      </c>
      <c r="G141" s="1">
        <f t="shared" si="11"/>
        <v>6.4499999999999851</v>
      </c>
    </row>
    <row r="142" spans="1:7" x14ac:dyDescent="0.25">
      <c r="A142" s="1">
        <v>133</v>
      </c>
      <c r="B142" s="113">
        <f t="shared" si="15"/>
        <v>6.5999999999999845</v>
      </c>
      <c r="C142" s="3">
        <f t="shared" si="12"/>
        <v>0</v>
      </c>
      <c r="D142" s="3">
        <f t="shared" si="13"/>
        <v>0</v>
      </c>
      <c r="E142" s="113">
        <f t="shared" si="14"/>
        <v>0</v>
      </c>
      <c r="F142" s="16">
        <f t="shared" si="16"/>
        <v>0.63065047057961532</v>
      </c>
      <c r="G142" s="1">
        <f t="shared" ref="G142:G205" si="17">IF(F142=$L$5,B140,"bucando_ts")</f>
        <v>6.4999999999999849</v>
      </c>
    </row>
    <row r="143" spans="1:7" x14ac:dyDescent="0.25">
      <c r="A143" s="1">
        <v>134</v>
      </c>
      <c r="B143" s="113">
        <f t="shared" si="15"/>
        <v>6.6499999999999844</v>
      </c>
      <c r="C143" s="3">
        <f t="shared" si="12"/>
        <v>0</v>
      </c>
      <c r="D143" s="3">
        <f t="shared" si="13"/>
        <v>0</v>
      </c>
      <c r="E143" s="113">
        <f t="shared" si="14"/>
        <v>0</v>
      </c>
      <c r="F143" s="16">
        <f t="shared" si="16"/>
        <v>0.63065047057961532</v>
      </c>
      <c r="G143" s="1">
        <f t="shared" si="17"/>
        <v>6.5499999999999847</v>
      </c>
    </row>
    <row r="144" spans="1:7" x14ac:dyDescent="0.25">
      <c r="A144" s="1">
        <v>135</v>
      </c>
      <c r="B144" s="113">
        <f t="shared" si="15"/>
        <v>6.6999999999999842</v>
      </c>
      <c r="C144" s="3">
        <f t="shared" si="12"/>
        <v>0</v>
      </c>
      <c r="D144" s="3">
        <f t="shared" si="13"/>
        <v>0</v>
      </c>
      <c r="E144" s="113">
        <f t="shared" si="14"/>
        <v>0</v>
      </c>
      <c r="F144" s="16">
        <f t="shared" si="16"/>
        <v>0.63065047057961532</v>
      </c>
      <c r="G144" s="1">
        <f t="shared" si="17"/>
        <v>6.5999999999999845</v>
      </c>
    </row>
    <row r="145" spans="1:7" x14ac:dyDescent="0.25">
      <c r="A145" s="1">
        <v>136</v>
      </c>
      <c r="B145" s="113">
        <f t="shared" si="15"/>
        <v>6.749999999999984</v>
      </c>
      <c r="C145" s="3">
        <f t="shared" si="12"/>
        <v>0</v>
      </c>
      <c r="D145" s="3">
        <f t="shared" si="13"/>
        <v>0</v>
      </c>
      <c r="E145" s="113">
        <f t="shared" si="14"/>
        <v>0</v>
      </c>
      <c r="F145" s="16">
        <f t="shared" si="16"/>
        <v>0.63065047057961532</v>
      </c>
      <c r="G145" s="1">
        <f t="shared" si="17"/>
        <v>6.6499999999999844</v>
      </c>
    </row>
    <row r="146" spans="1:7" x14ac:dyDescent="0.25">
      <c r="A146" s="1">
        <v>137</v>
      </c>
      <c r="B146" s="113">
        <f t="shared" si="15"/>
        <v>6.7999999999999838</v>
      </c>
      <c r="C146" s="3">
        <f t="shared" si="12"/>
        <v>0</v>
      </c>
      <c r="D146" s="3">
        <f t="shared" si="13"/>
        <v>0</v>
      </c>
      <c r="E146" s="113">
        <f t="shared" si="14"/>
        <v>0</v>
      </c>
      <c r="F146" s="16">
        <f t="shared" si="16"/>
        <v>0.63065047057961532</v>
      </c>
      <c r="G146" s="1">
        <f t="shared" si="17"/>
        <v>6.6999999999999842</v>
      </c>
    </row>
    <row r="147" spans="1:7" x14ac:dyDescent="0.25">
      <c r="A147" s="1">
        <v>138</v>
      </c>
      <c r="B147" s="113">
        <f t="shared" si="15"/>
        <v>6.8499999999999837</v>
      </c>
      <c r="C147" s="3">
        <f t="shared" si="12"/>
        <v>0</v>
      </c>
      <c r="D147" s="3">
        <f t="shared" si="13"/>
        <v>0</v>
      </c>
      <c r="E147" s="113">
        <f t="shared" si="14"/>
        <v>0</v>
      </c>
      <c r="F147" s="16">
        <f t="shared" si="16"/>
        <v>0.63065047057961532</v>
      </c>
      <c r="G147" s="1">
        <f t="shared" si="17"/>
        <v>6.749999999999984</v>
      </c>
    </row>
    <row r="148" spans="1:7" x14ac:dyDescent="0.25">
      <c r="A148" s="1">
        <v>139</v>
      </c>
      <c r="B148" s="113">
        <f t="shared" si="15"/>
        <v>6.8999999999999835</v>
      </c>
      <c r="C148" s="3">
        <f t="shared" si="12"/>
        <v>0</v>
      </c>
      <c r="D148" s="3">
        <f t="shared" si="13"/>
        <v>0</v>
      </c>
      <c r="E148" s="113">
        <f t="shared" si="14"/>
        <v>0</v>
      </c>
      <c r="F148" s="16">
        <f t="shared" si="16"/>
        <v>0.63065047057961532</v>
      </c>
      <c r="G148" s="1">
        <f t="shared" si="17"/>
        <v>6.7999999999999838</v>
      </c>
    </row>
    <row r="149" spans="1:7" x14ac:dyDescent="0.25">
      <c r="A149" s="1">
        <v>140</v>
      </c>
      <c r="B149" s="113">
        <f t="shared" si="15"/>
        <v>6.9499999999999833</v>
      </c>
      <c r="C149" s="3">
        <f t="shared" si="12"/>
        <v>0</v>
      </c>
      <c r="D149" s="3">
        <f t="shared" si="13"/>
        <v>0</v>
      </c>
      <c r="E149" s="113">
        <f t="shared" si="14"/>
        <v>0</v>
      </c>
      <c r="F149" s="16">
        <f t="shared" si="16"/>
        <v>0.63065047057961532</v>
      </c>
      <c r="G149" s="1">
        <f t="shared" si="17"/>
        <v>6.8499999999999837</v>
      </c>
    </row>
    <row r="150" spans="1:7" x14ac:dyDescent="0.25">
      <c r="A150" s="1">
        <v>141</v>
      </c>
      <c r="B150" s="113">
        <f t="shared" si="15"/>
        <v>6.9999999999999831</v>
      </c>
      <c r="C150" s="3">
        <f t="shared" si="12"/>
        <v>0</v>
      </c>
      <c r="D150" s="3">
        <f t="shared" si="13"/>
        <v>0</v>
      </c>
      <c r="E150" s="113">
        <f t="shared" si="14"/>
        <v>0</v>
      </c>
      <c r="F150" s="16">
        <f t="shared" si="16"/>
        <v>0.63065047057961532</v>
      </c>
      <c r="G150" s="1">
        <f t="shared" si="17"/>
        <v>6.8999999999999835</v>
      </c>
    </row>
    <row r="151" spans="1:7" x14ac:dyDescent="0.25">
      <c r="A151" s="1">
        <v>142</v>
      </c>
      <c r="B151" s="113">
        <f t="shared" si="15"/>
        <v>7.0499999999999829</v>
      </c>
      <c r="C151" s="3">
        <f t="shared" si="12"/>
        <v>0</v>
      </c>
      <c r="D151" s="3">
        <f t="shared" si="13"/>
        <v>0</v>
      </c>
      <c r="E151" s="113">
        <f t="shared" si="14"/>
        <v>0</v>
      </c>
      <c r="F151" s="16">
        <f t="shared" si="16"/>
        <v>0.63065047057961532</v>
      </c>
      <c r="G151" s="1">
        <f t="shared" si="17"/>
        <v>6.9499999999999833</v>
      </c>
    </row>
    <row r="152" spans="1:7" x14ac:dyDescent="0.25">
      <c r="A152" s="1">
        <v>143</v>
      </c>
      <c r="B152" s="113">
        <f t="shared" si="15"/>
        <v>7.0999999999999828</v>
      </c>
      <c r="C152" s="3">
        <f t="shared" si="12"/>
        <v>0</v>
      </c>
      <c r="D152" s="3">
        <f t="shared" si="13"/>
        <v>0</v>
      </c>
      <c r="E152" s="113">
        <f t="shared" si="14"/>
        <v>0</v>
      </c>
      <c r="F152" s="16">
        <f t="shared" si="16"/>
        <v>0.63065047057961532</v>
      </c>
      <c r="G152" s="1">
        <f t="shared" si="17"/>
        <v>6.9999999999999831</v>
      </c>
    </row>
    <row r="153" spans="1:7" x14ac:dyDescent="0.25">
      <c r="A153" s="1">
        <v>144</v>
      </c>
      <c r="B153" s="113">
        <f t="shared" si="15"/>
        <v>7.1499999999999826</v>
      </c>
      <c r="C153" s="3">
        <f t="shared" si="12"/>
        <v>0</v>
      </c>
      <c r="D153" s="3">
        <f t="shared" si="13"/>
        <v>0</v>
      </c>
      <c r="E153" s="113">
        <f t="shared" si="14"/>
        <v>0</v>
      </c>
      <c r="F153" s="16">
        <f t="shared" si="16"/>
        <v>0.63065047057961532</v>
      </c>
      <c r="G153" s="1">
        <f t="shared" si="17"/>
        <v>7.0499999999999829</v>
      </c>
    </row>
    <row r="154" spans="1:7" x14ac:dyDescent="0.25">
      <c r="A154" s="1">
        <v>145</v>
      </c>
      <c r="B154" s="113">
        <f t="shared" si="15"/>
        <v>7.1999999999999824</v>
      </c>
      <c r="C154" s="3">
        <f t="shared" si="12"/>
        <v>0</v>
      </c>
      <c r="D154" s="3">
        <f t="shared" si="13"/>
        <v>0</v>
      </c>
      <c r="E154" s="113">
        <f t="shared" si="14"/>
        <v>0</v>
      </c>
      <c r="F154" s="16">
        <f t="shared" si="16"/>
        <v>0.63065047057961532</v>
      </c>
      <c r="G154" s="1">
        <f t="shared" si="17"/>
        <v>7.0999999999999828</v>
      </c>
    </row>
    <row r="155" spans="1:7" x14ac:dyDescent="0.25">
      <c r="A155" s="1">
        <v>146</v>
      </c>
      <c r="B155" s="113">
        <f t="shared" si="15"/>
        <v>7.2499999999999822</v>
      </c>
      <c r="C155" s="3">
        <f t="shared" si="12"/>
        <v>0</v>
      </c>
      <c r="D155" s="3">
        <f t="shared" si="13"/>
        <v>0</v>
      </c>
      <c r="E155" s="113">
        <f t="shared" si="14"/>
        <v>0</v>
      </c>
      <c r="F155" s="16">
        <f t="shared" si="16"/>
        <v>0.63065047057961532</v>
      </c>
      <c r="G155" s="1">
        <f t="shared" si="17"/>
        <v>7.1499999999999826</v>
      </c>
    </row>
    <row r="156" spans="1:7" x14ac:dyDescent="0.25">
      <c r="A156" s="1">
        <v>147</v>
      </c>
      <c r="B156" s="113">
        <f t="shared" si="15"/>
        <v>7.2999999999999821</v>
      </c>
      <c r="C156" s="3">
        <f t="shared" si="12"/>
        <v>0</v>
      </c>
      <c r="D156" s="3">
        <f t="shared" si="13"/>
        <v>0</v>
      </c>
      <c r="E156" s="113">
        <f t="shared" si="14"/>
        <v>0</v>
      </c>
      <c r="F156" s="16">
        <f t="shared" si="16"/>
        <v>0.63065047057961532</v>
      </c>
      <c r="G156" s="1">
        <f t="shared" si="17"/>
        <v>7.1999999999999824</v>
      </c>
    </row>
    <row r="157" spans="1:7" x14ac:dyDescent="0.25">
      <c r="A157" s="1">
        <v>148</v>
      </c>
      <c r="B157" s="113">
        <f t="shared" si="15"/>
        <v>7.3499999999999819</v>
      </c>
      <c r="C157" s="3">
        <f t="shared" si="12"/>
        <v>0</v>
      </c>
      <c r="D157" s="3">
        <f t="shared" si="13"/>
        <v>0</v>
      </c>
      <c r="E157" s="113">
        <f t="shared" si="14"/>
        <v>0</v>
      </c>
      <c r="F157" s="16">
        <f t="shared" si="16"/>
        <v>0.63065047057961532</v>
      </c>
      <c r="G157" s="1">
        <f t="shared" si="17"/>
        <v>7.2499999999999822</v>
      </c>
    </row>
    <row r="158" spans="1:7" x14ac:dyDescent="0.25">
      <c r="A158" s="1">
        <v>149</v>
      </c>
      <c r="B158" s="113">
        <f t="shared" si="15"/>
        <v>7.3999999999999817</v>
      </c>
      <c r="C158" s="3">
        <f t="shared" si="12"/>
        <v>0</v>
      </c>
      <c r="D158" s="3">
        <f t="shared" si="13"/>
        <v>0</v>
      </c>
      <c r="E158" s="113">
        <f t="shared" si="14"/>
        <v>0</v>
      </c>
      <c r="F158" s="16">
        <f t="shared" si="16"/>
        <v>0.63065047057961532</v>
      </c>
      <c r="G158" s="1">
        <f t="shared" si="17"/>
        <v>7.2999999999999821</v>
      </c>
    </row>
    <row r="159" spans="1:7" x14ac:dyDescent="0.25">
      <c r="A159" s="1">
        <v>150</v>
      </c>
      <c r="B159" s="113">
        <f t="shared" si="15"/>
        <v>7.4499999999999815</v>
      </c>
      <c r="C159" s="3">
        <f t="shared" si="12"/>
        <v>0</v>
      </c>
      <c r="D159" s="3">
        <f t="shared" si="13"/>
        <v>0</v>
      </c>
      <c r="E159" s="113">
        <f t="shared" si="14"/>
        <v>0</v>
      </c>
      <c r="F159" s="16">
        <f t="shared" si="16"/>
        <v>0.63065047057961532</v>
      </c>
      <c r="G159" s="1">
        <f t="shared" si="17"/>
        <v>7.3499999999999819</v>
      </c>
    </row>
    <row r="160" spans="1:7" x14ac:dyDescent="0.25">
      <c r="A160" s="1">
        <v>151</v>
      </c>
      <c r="B160" s="113">
        <f t="shared" si="15"/>
        <v>7.4999999999999813</v>
      </c>
      <c r="C160" s="3">
        <f t="shared" si="12"/>
        <v>0</v>
      </c>
      <c r="D160" s="3">
        <f t="shared" si="13"/>
        <v>0</v>
      </c>
      <c r="E160" s="113">
        <f t="shared" si="14"/>
        <v>0</v>
      </c>
      <c r="F160" s="16">
        <f t="shared" si="16"/>
        <v>0.63065047057961532</v>
      </c>
      <c r="G160" s="1">
        <f t="shared" si="17"/>
        <v>7.3999999999999817</v>
      </c>
    </row>
    <row r="161" spans="1:7" x14ac:dyDescent="0.25">
      <c r="A161" s="1">
        <v>152</v>
      </c>
      <c r="B161" s="113">
        <f t="shared" si="15"/>
        <v>7.5499999999999812</v>
      </c>
      <c r="C161" s="3">
        <f t="shared" si="12"/>
        <v>0</v>
      </c>
      <c r="D161" s="3">
        <f t="shared" si="13"/>
        <v>0</v>
      </c>
      <c r="E161" s="113">
        <f t="shared" si="14"/>
        <v>0</v>
      </c>
      <c r="F161" s="16">
        <f t="shared" si="16"/>
        <v>0.63065047057961532</v>
      </c>
      <c r="G161" s="1">
        <f t="shared" si="17"/>
        <v>7.4499999999999815</v>
      </c>
    </row>
    <row r="162" spans="1:7" x14ac:dyDescent="0.25">
      <c r="A162" s="1">
        <v>153</v>
      </c>
      <c r="B162" s="113">
        <f t="shared" si="15"/>
        <v>7.599999999999981</v>
      </c>
      <c r="C162" s="3">
        <f t="shared" si="12"/>
        <v>0</v>
      </c>
      <c r="D162" s="3">
        <f t="shared" si="13"/>
        <v>0</v>
      </c>
      <c r="E162" s="113">
        <f t="shared" si="14"/>
        <v>0</v>
      </c>
      <c r="F162" s="16">
        <f t="shared" si="16"/>
        <v>0.63065047057961532</v>
      </c>
      <c r="G162" s="1">
        <f t="shared" si="17"/>
        <v>7.4999999999999813</v>
      </c>
    </row>
    <row r="163" spans="1:7" x14ac:dyDescent="0.25">
      <c r="A163" s="1">
        <v>154</v>
      </c>
      <c r="B163" s="113">
        <f t="shared" si="15"/>
        <v>7.6499999999999808</v>
      </c>
      <c r="C163" s="3">
        <f t="shared" si="12"/>
        <v>0</v>
      </c>
      <c r="D163" s="3">
        <f t="shared" si="13"/>
        <v>0</v>
      </c>
      <c r="E163" s="113">
        <f t="shared" si="14"/>
        <v>0</v>
      </c>
      <c r="F163" s="16">
        <f t="shared" si="16"/>
        <v>0.63065047057961532</v>
      </c>
      <c r="G163" s="1">
        <f t="shared" si="17"/>
        <v>7.5499999999999812</v>
      </c>
    </row>
    <row r="164" spans="1:7" x14ac:dyDescent="0.25">
      <c r="A164" s="1">
        <v>155</v>
      </c>
      <c r="B164" s="113">
        <f t="shared" si="15"/>
        <v>7.6999999999999806</v>
      </c>
      <c r="C164" s="3">
        <f t="shared" si="12"/>
        <v>0</v>
      </c>
      <c r="D164" s="3">
        <f t="shared" si="13"/>
        <v>0</v>
      </c>
      <c r="E164" s="113">
        <f t="shared" si="14"/>
        <v>0</v>
      </c>
      <c r="F164" s="16">
        <f t="shared" si="16"/>
        <v>0.63065047057961532</v>
      </c>
      <c r="G164" s="1">
        <f t="shared" si="17"/>
        <v>7.599999999999981</v>
      </c>
    </row>
    <row r="165" spans="1:7" x14ac:dyDescent="0.25">
      <c r="A165" s="1">
        <v>156</v>
      </c>
      <c r="B165" s="113">
        <f t="shared" si="15"/>
        <v>7.7499999999999805</v>
      </c>
      <c r="C165" s="3">
        <f t="shared" si="12"/>
        <v>0</v>
      </c>
      <c r="D165" s="3">
        <f t="shared" si="13"/>
        <v>0</v>
      </c>
      <c r="E165" s="113">
        <f t="shared" si="14"/>
        <v>0</v>
      </c>
      <c r="F165" s="16">
        <f t="shared" si="16"/>
        <v>0.63065047057961532</v>
      </c>
      <c r="G165" s="1">
        <f t="shared" si="17"/>
        <v>7.6499999999999808</v>
      </c>
    </row>
    <row r="166" spans="1:7" x14ac:dyDescent="0.25">
      <c r="A166" s="1">
        <v>157</v>
      </c>
      <c r="B166" s="113">
        <f t="shared" si="15"/>
        <v>7.7999999999999803</v>
      </c>
      <c r="C166" s="3">
        <f t="shared" si="12"/>
        <v>0</v>
      </c>
      <c r="D166" s="3">
        <f t="shared" si="13"/>
        <v>0</v>
      </c>
      <c r="E166" s="113">
        <f t="shared" si="14"/>
        <v>0</v>
      </c>
      <c r="F166" s="16">
        <f t="shared" si="16"/>
        <v>0.63065047057961532</v>
      </c>
      <c r="G166" s="1">
        <f t="shared" si="17"/>
        <v>7.6999999999999806</v>
      </c>
    </row>
    <row r="167" spans="1:7" x14ac:dyDescent="0.25">
      <c r="A167" s="1">
        <v>158</v>
      </c>
      <c r="B167" s="113">
        <f t="shared" si="15"/>
        <v>7.8499999999999801</v>
      </c>
      <c r="C167" s="3">
        <f t="shared" si="12"/>
        <v>0</v>
      </c>
      <c r="D167" s="3">
        <f t="shared" si="13"/>
        <v>0</v>
      </c>
      <c r="E167" s="113">
        <f t="shared" si="14"/>
        <v>0</v>
      </c>
      <c r="F167" s="16">
        <f t="shared" si="16"/>
        <v>0.63065047057961532</v>
      </c>
      <c r="G167" s="1">
        <f t="shared" si="17"/>
        <v>7.7499999999999805</v>
      </c>
    </row>
    <row r="168" spans="1:7" x14ac:dyDescent="0.25">
      <c r="A168" s="1">
        <v>159</v>
      </c>
      <c r="B168" s="113">
        <f t="shared" si="15"/>
        <v>7.8999999999999799</v>
      </c>
      <c r="C168" s="3">
        <f t="shared" si="12"/>
        <v>0</v>
      </c>
      <c r="D168" s="3">
        <f t="shared" si="13"/>
        <v>0</v>
      </c>
      <c r="E168" s="113">
        <f t="shared" si="14"/>
        <v>0</v>
      </c>
      <c r="F168" s="16">
        <f t="shared" si="16"/>
        <v>0.63065047057961532</v>
      </c>
      <c r="G168" s="1">
        <f t="shared" si="17"/>
        <v>7.7999999999999803</v>
      </c>
    </row>
    <row r="169" spans="1:7" x14ac:dyDescent="0.25">
      <c r="A169" s="1">
        <v>160</v>
      </c>
      <c r="B169" s="113">
        <f t="shared" si="15"/>
        <v>7.9499999999999797</v>
      </c>
      <c r="C169" s="3">
        <f t="shared" si="12"/>
        <v>0</v>
      </c>
      <c r="D169" s="3">
        <f t="shared" si="13"/>
        <v>0</v>
      </c>
      <c r="E169" s="113">
        <f t="shared" si="14"/>
        <v>0</v>
      </c>
      <c r="F169" s="16">
        <f t="shared" si="16"/>
        <v>0.63065047057961532</v>
      </c>
      <c r="G169" s="1">
        <f t="shared" si="17"/>
        <v>7.8499999999999801</v>
      </c>
    </row>
    <row r="170" spans="1:7" x14ac:dyDescent="0.25">
      <c r="A170" s="1">
        <v>161</v>
      </c>
      <c r="B170" s="113">
        <f t="shared" si="15"/>
        <v>7.9999999999999796</v>
      </c>
      <c r="C170" s="3">
        <f t="shared" si="12"/>
        <v>0</v>
      </c>
      <c r="D170" s="3">
        <f t="shared" si="13"/>
        <v>0</v>
      </c>
      <c r="E170" s="113">
        <f t="shared" si="14"/>
        <v>0</v>
      </c>
      <c r="F170" s="16">
        <f t="shared" si="16"/>
        <v>0.63065047057961532</v>
      </c>
      <c r="G170" s="1">
        <f t="shared" si="17"/>
        <v>7.8999999999999799</v>
      </c>
    </row>
    <row r="171" spans="1:7" x14ac:dyDescent="0.25">
      <c r="A171" s="1">
        <v>162</v>
      </c>
      <c r="B171" s="113">
        <f t="shared" si="15"/>
        <v>8.0499999999999794</v>
      </c>
      <c r="C171" s="3">
        <f t="shared" si="12"/>
        <v>0</v>
      </c>
      <c r="D171" s="3">
        <f t="shared" si="13"/>
        <v>0</v>
      </c>
      <c r="E171" s="113">
        <f t="shared" si="14"/>
        <v>0</v>
      </c>
      <c r="F171" s="16">
        <f t="shared" si="16"/>
        <v>0.63065047057961532</v>
      </c>
      <c r="G171" s="1">
        <f t="shared" si="17"/>
        <v>7.9499999999999797</v>
      </c>
    </row>
    <row r="172" spans="1:7" x14ac:dyDescent="0.25">
      <c r="A172" s="1">
        <v>163</v>
      </c>
      <c r="B172" s="113">
        <f t="shared" si="15"/>
        <v>8.0999999999999801</v>
      </c>
      <c r="C172" s="3">
        <f t="shared" si="12"/>
        <v>0</v>
      </c>
      <c r="D172" s="3">
        <f t="shared" si="13"/>
        <v>0</v>
      </c>
      <c r="E172" s="113">
        <f t="shared" si="14"/>
        <v>0</v>
      </c>
      <c r="F172" s="16">
        <f t="shared" si="16"/>
        <v>0.63065047057961532</v>
      </c>
      <c r="G172" s="1">
        <f t="shared" si="17"/>
        <v>7.9999999999999796</v>
      </c>
    </row>
    <row r="173" spans="1:7" x14ac:dyDescent="0.25">
      <c r="A173" s="1">
        <v>164</v>
      </c>
      <c r="B173" s="113">
        <f t="shared" si="15"/>
        <v>8.1499999999999808</v>
      </c>
      <c r="C173" s="3">
        <f t="shared" si="12"/>
        <v>0</v>
      </c>
      <c r="D173" s="3">
        <f t="shared" si="13"/>
        <v>0</v>
      </c>
      <c r="E173" s="113">
        <f t="shared" si="14"/>
        <v>0</v>
      </c>
      <c r="F173" s="16">
        <f t="shared" si="16"/>
        <v>0.63065047057961532</v>
      </c>
      <c r="G173" s="1">
        <f t="shared" si="17"/>
        <v>8.0499999999999794</v>
      </c>
    </row>
    <row r="174" spans="1:7" x14ac:dyDescent="0.25">
      <c r="A174" s="1">
        <v>165</v>
      </c>
      <c r="B174" s="113">
        <f t="shared" si="15"/>
        <v>8.1999999999999815</v>
      </c>
      <c r="C174" s="3">
        <f t="shared" si="12"/>
        <v>0</v>
      </c>
      <c r="D174" s="3">
        <f t="shared" si="13"/>
        <v>0</v>
      </c>
      <c r="E174" s="113">
        <f t="shared" si="14"/>
        <v>0</v>
      </c>
      <c r="F174" s="16">
        <f t="shared" si="16"/>
        <v>0.63065047057961532</v>
      </c>
      <c r="G174" s="1">
        <f t="shared" si="17"/>
        <v>8.0999999999999801</v>
      </c>
    </row>
    <row r="175" spans="1:7" x14ac:dyDescent="0.25">
      <c r="A175" s="1">
        <v>166</v>
      </c>
      <c r="B175" s="113">
        <f t="shared" si="15"/>
        <v>8.2499999999999822</v>
      </c>
      <c r="C175" s="3">
        <f t="shared" si="12"/>
        <v>0</v>
      </c>
      <c r="D175" s="3">
        <f t="shared" si="13"/>
        <v>0</v>
      </c>
      <c r="E175" s="113">
        <f t="shared" si="14"/>
        <v>0</v>
      </c>
      <c r="F175" s="16">
        <f t="shared" si="16"/>
        <v>0.63065047057961532</v>
      </c>
      <c r="G175" s="1">
        <f t="shared" si="17"/>
        <v>8.1499999999999808</v>
      </c>
    </row>
    <row r="176" spans="1:7" x14ac:dyDescent="0.25">
      <c r="A176" s="1">
        <v>167</v>
      </c>
      <c r="B176" s="113">
        <f t="shared" si="15"/>
        <v>8.2999999999999829</v>
      </c>
      <c r="C176" s="3">
        <f t="shared" si="12"/>
        <v>0</v>
      </c>
      <c r="D176" s="3">
        <f t="shared" si="13"/>
        <v>0</v>
      </c>
      <c r="E176" s="113">
        <f t="shared" si="14"/>
        <v>0</v>
      </c>
      <c r="F176" s="16">
        <f t="shared" si="16"/>
        <v>0.63065047057961532</v>
      </c>
      <c r="G176" s="1">
        <f t="shared" si="17"/>
        <v>8.1999999999999815</v>
      </c>
    </row>
    <row r="177" spans="1:7" x14ac:dyDescent="0.25">
      <c r="A177" s="1">
        <v>168</v>
      </c>
      <c r="B177" s="113">
        <f t="shared" si="15"/>
        <v>8.3499999999999837</v>
      </c>
      <c r="C177" s="3">
        <f t="shared" si="12"/>
        <v>0</v>
      </c>
      <c r="D177" s="3">
        <f t="shared" si="13"/>
        <v>0</v>
      </c>
      <c r="E177" s="113">
        <f t="shared" si="14"/>
        <v>0</v>
      </c>
      <c r="F177" s="16">
        <f t="shared" si="16"/>
        <v>0.63065047057961532</v>
      </c>
      <c r="G177" s="1">
        <f t="shared" si="17"/>
        <v>8.2499999999999822</v>
      </c>
    </row>
    <row r="178" spans="1:7" x14ac:dyDescent="0.25">
      <c r="A178" s="1">
        <v>169</v>
      </c>
      <c r="B178" s="113">
        <f t="shared" si="15"/>
        <v>8.3999999999999844</v>
      </c>
      <c r="C178" s="3">
        <f t="shared" si="12"/>
        <v>0</v>
      </c>
      <c r="D178" s="3">
        <f t="shared" si="13"/>
        <v>0</v>
      </c>
      <c r="E178" s="113">
        <f t="shared" si="14"/>
        <v>0</v>
      </c>
      <c r="F178" s="16">
        <f t="shared" si="16"/>
        <v>0.63065047057961532</v>
      </c>
      <c r="G178" s="1">
        <f t="shared" si="17"/>
        <v>8.2999999999999829</v>
      </c>
    </row>
    <row r="179" spans="1:7" x14ac:dyDescent="0.25">
      <c r="A179" s="1">
        <v>170</v>
      </c>
      <c r="B179" s="113">
        <f t="shared" si="15"/>
        <v>8.4499999999999851</v>
      </c>
      <c r="C179" s="3">
        <f t="shared" si="12"/>
        <v>0</v>
      </c>
      <c r="D179" s="3">
        <f t="shared" si="13"/>
        <v>0</v>
      </c>
      <c r="E179" s="113">
        <f t="shared" si="14"/>
        <v>0</v>
      </c>
      <c r="F179" s="16">
        <f t="shared" si="16"/>
        <v>0.63065047057961532</v>
      </c>
      <c r="G179" s="1">
        <f t="shared" si="17"/>
        <v>8.3499999999999837</v>
      </c>
    </row>
    <row r="180" spans="1:7" x14ac:dyDescent="0.25">
      <c r="A180" s="1">
        <v>171</v>
      </c>
      <c r="B180" s="113">
        <f t="shared" si="15"/>
        <v>8.4999999999999858</v>
      </c>
      <c r="C180" s="3">
        <f t="shared" si="12"/>
        <v>0</v>
      </c>
      <c r="D180" s="3">
        <f t="shared" si="13"/>
        <v>0</v>
      </c>
      <c r="E180" s="113">
        <f t="shared" si="14"/>
        <v>0</v>
      </c>
      <c r="F180" s="16">
        <f t="shared" si="16"/>
        <v>0.63065047057961532</v>
      </c>
      <c r="G180" s="1">
        <f t="shared" si="17"/>
        <v>8.3999999999999844</v>
      </c>
    </row>
    <row r="181" spans="1:7" x14ac:dyDescent="0.25">
      <c r="A181" s="1">
        <v>172</v>
      </c>
      <c r="B181" s="113">
        <f t="shared" si="15"/>
        <v>8.5499999999999865</v>
      </c>
      <c r="C181" s="3">
        <f t="shared" si="12"/>
        <v>0</v>
      </c>
      <c r="D181" s="3">
        <f t="shared" si="13"/>
        <v>0</v>
      </c>
      <c r="E181" s="113">
        <f t="shared" si="14"/>
        <v>0</v>
      </c>
      <c r="F181" s="16">
        <f t="shared" si="16"/>
        <v>0.63065047057961532</v>
      </c>
      <c r="G181" s="1">
        <f t="shared" si="17"/>
        <v>8.4499999999999851</v>
      </c>
    </row>
    <row r="182" spans="1:7" x14ac:dyDescent="0.25">
      <c r="A182" s="1">
        <v>173</v>
      </c>
      <c r="B182" s="113">
        <f t="shared" si="15"/>
        <v>8.5999999999999872</v>
      </c>
      <c r="C182" s="3">
        <f t="shared" si="12"/>
        <v>0</v>
      </c>
      <c r="D182" s="3">
        <f t="shared" si="13"/>
        <v>0</v>
      </c>
      <c r="E182" s="113">
        <f t="shared" si="14"/>
        <v>0</v>
      </c>
      <c r="F182" s="16">
        <f t="shared" si="16"/>
        <v>0.63065047057961532</v>
      </c>
      <c r="G182" s="1">
        <f t="shared" si="17"/>
        <v>8.4999999999999858</v>
      </c>
    </row>
    <row r="183" spans="1:7" x14ac:dyDescent="0.25">
      <c r="A183" s="1">
        <v>174</v>
      </c>
      <c r="B183" s="113">
        <f t="shared" si="15"/>
        <v>8.6499999999999879</v>
      </c>
      <c r="C183" s="3">
        <f t="shared" si="12"/>
        <v>0</v>
      </c>
      <c r="D183" s="3">
        <f t="shared" si="13"/>
        <v>0</v>
      </c>
      <c r="E183" s="113">
        <f t="shared" si="14"/>
        <v>0</v>
      </c>
      <c r="F183" s="16">
        <f t="shared" si="16"/>
        <v>0.63065047057961532</v>
      </c>
      <c r="G183" s="1">
        <f t="shared" si="17"/>
        <v>8.5499999999999865</v>
      </c>
    </row>
    <row r="184" spans="1:7" x14ac:dyDescent="0.25">
      <c r="A184" s="1">
        <v>175</v>
      </c>
      <c r="B184" s="113">
        <f t="shared" si="15"/>
        <v>8.6999999999999886</v>
      </c>
      <c r="C184" s="3">
        <f t="shared" si="12"/>
        <v>0</v>
      </c>
      <c r="D184" s="3">
        <f t="shared" si="13"/>
        <v>0</v>
      </c>
      <c r="E184" s="113">
        <f t="shared" si="14"/>
        <v>0</v>
      </c>
      <c r="F184" s="16">
        <f t="shared" si="16"/>
        <v>0.63065047057961532</v>
      </c>
      <c r="G184" s="1">
        <f t="shared" si="17"/>
        <v>8.5999999999999872</v>
      </c>
    </row>
    <row r="185" spans="1:7" x14ac:dyDescent="0.25">
      <c r="A185" s="1">
        <v>176</v>
      </c>
      <c r="B185" s="113">
        <f t="shared" si="15"/>
        <v>8.7499999999999893</v>
      </c>
      <c r="C185" s="3">
        <f t="shared" si="12"/>
        <v>0</v>
      </c>
      <c r="D185" s="3">
        <f t="shared" si="13"/>
        <v>0</v>
      </c>
      <c r="E185" s="113">
        <f t="shared" si="14"/>
        <v>0</v>
      </c>
      <c r="F185" s="16">
        <f t="shared" si="16"/>
        <v>0.63065047057961532</v>
      </c>
      <c r="G185" s="1">
        <f t="shared" si="17"/>
        <v>8.6499999999999879</v>
      </c>
    </row>
    <row r="186" spans="1:7" x14ac:dyDescent="0.25">
      <c r="A186" s="1">
        <v>177</v>
      </c>
      <c r="B186" s="113">
        <f t="shared" si="15"/>
        <v>8.7999999999999901</v>
      </c>
      <c r="C186" s="3">
        <f t="shared" si="12"/>
        <v>0</v>
      </c>
      <c r="D186" s="3">
        <f t="shared" si="13"/>
        <v>0</v>
      </c>
      <c r="E186" s="113">
        <f t="shared" si="14"/>
        <v>0</v>
      </c>
      <c r="F186" s="16">
        <f t="shared" si="16"/>
        <v>0.63065047057961532</v>
      </c>
      <c r="G186" s="1">
        <f t="shared" si="17"/>
        <v>8.6999999999999886</v>
      </c>
    </row>
    <row r="187" spans="1:7" x14ac:dyDescent="0.25">
      <c r="A187" s="1">
        <v>178</v>
      </c>
      <c r="B187" s="113">
        <f t="shared" si="15"/>
        <v>8.8499999999999908</v>
      </c>
      <c r="C187" s="3">
        <f t="shared" si="12"/>
        <v>0</v>
      </c>
      <c r="D187" s="3">
        <f t="shared" si="13"/>
        <v>0</v>
      </c>
      <c r="E187" s="113">
        <f t="shared" si="14"/>
        <v>0</v>
      </c>
      <c r="F187" s="16">
        <f t="shared" si="16"/>
        <v>0.63065047057961532</v>
      </c>
      <c r="G187" s="1">
        <f t="shared" si="17"/>
        <v>8.7499999999999893</v>
      </c>
    </row>
    <row r="188" spans="1:7" x14ac:dyDescent="0.25">
      <c r="A188" s="1">
        <v>179</v>
      </c>
      <c r="B188" s="113">
        <f t="shared" si="15"/>
        <v>8.8999999999999915</v>
      </c>
      <c r="C188" s="3">
        <f t="shared" si="12"/>
        <v>0</v>
      </c>
      <c r="D188" s="3">
        <f t="shared" si="13"/>
        <v>0</v>
      </c>
      <c r="E188" s="113">
        <f t="shared" si="14"/>
        <v>0</v>
      </c>
      <c r="F188" s="16">
        <f t="shared" si="16"/>
        <v>0.63065047057961532</v>
      </c>
      <c r="G188" s="1">
        <f t="shared" si="17"/>
        <v>8.7999999999999901</v>
      </c>
    </row>
    <row r="189" spans="1:7" x14ac:dyDescent="0.25">
      <c r="A189" s="1">
        <v>180</v>
      </c>
      <c r="B189" s="113">
        <f t="shared" si="15"/>
        <v>8.9499999999999922</v>
      </c>
      <c r="C189" s="3">
        <f t="shared" si="12"/>
        <v>0</v>
      </c>
      <c r="D189" s="3">
        <f t="shared" si="13"/>
        <v>0</v>
      </c>
      <c r="E189" s="113">
        <f t="shared" si="14"/>
        <v>0</v>
      </c>
      <c r="F189" s="16">
        <f t="shared" si="16"/>
        <v>0.63065047057961532</v>
      </c>
      <c r="G189" s="1">
        <f t="shared" si="17"/>
        <v>8.8499999999999908</v>
      </c>
    </row>
    <row r="190" spans="1:7" x14ac:dyDescent="0.25">
      <c r="A190" s="1">
        <v>181</v>
      </c>
      <c r="B190" s="113">
        <f t="shared" si="15"/>
        <v>8.9999999999999929</v>
      </c>
      <c r="C190" s="3">
        <f t="shared" si="12"/>
        <v>0</v>
      </c>
      <c r="D190" s="3">
        <f t="shared" si="13"/>
        <v>0</v>
      </c>
      <c r="E190" s="113">
        <f t="shared" si="14"/>
        <v>0</v>
      </c>
      <c r="F190" s="16">
        <f t="shared" si="16"/>
        <v>0.63065047057961532</v>
      </c>
      <c r="G190" s="1">
        <f t="shared" si="17"/>
        <v>8.8999999999999915</v>
      </c>
    </row>
    <row r="191" spans="1:7" x14ac:dyDescent="0.25">
      <c r="A191" s="1">
        <v>182</v>
      </c>
      <c r="B191" s="113">
        <f t="shared" si="15"/>
        <v>9.0499999999999936</v>
      </c>
      <c r="C191" s="3">
        <f t="shared" si="12"/>
        <v>0</v>
      </c>
      <c r="D191" s="3">
        <f t="shared" si="13"/>
        <v>0</v>
      </c>
      <c r="E191" s="113">
        <f t="shared" si="14"/>
        <v>0</v>
      </c>
      <c r="F191" s="16">
        <f t="shared" si="16"/>
        <v>0.63065047057961532</v>
      </c>
      <c r="G191" s="1">
        <f t="shared" si="17"/>
        <v>8.9499999999999922</v>
      </c>
    </row>
    <row r="192" spans="1:7" x14ac:dyDescent="0.25">
      <c r="A192" s="1">
        <v>183</v>
      </c>
      <c r="B192" s="113">
        <f t="shared" si="15"/>
        <v>9.0999999999999943</v>
      </c>
      <c r="C192" s="3">
        <f t="shared" si="12"/>
        <v>0</v>
      </c>
      <c r="D192" s="3">
        <f t="shared" si="13"/>
        <v>0</v>
      </c>
      <c r="E192" s="113">
        <f t="shared" si="14"/>
        <v>0</v>
      </c>
      <c r="F192" s="16">
        <f t="shared" si="16"/>
        <v>0.63065047057961532</v>
      </c>
      <c r="G192" s="1">
        <f t="shared" si="17"/>
        <v>8.9999999999999929</v>
      </c>
    </row>
    <row r="193" spans="1:7" x14ac:dyDescent="0.25">
      <c r="A193" s="1">
        <v>184</v>
      </c>
      <c r="B193" s="113">
        <f t="shared" si="15"/>
        <v>9.149999999999995</v>
      </c>
      <c r="C193" s="3">
        <f t="shared" si="12"/>
        <v>0</v>
      </c>
      <c r="D193" s="3">
        <f t="shared" si="13"/>
        <v>0</v>
      </c>
      <c r="E193" s="113">
        <f t="shared" si="14"/>
        <v>0</v>
      </c>
      <c r="F193" s="16">
        <f t="shared" si="16"/>
        <v>0.63065047057961532</v>
      </c>
      <c r="G193" s="1">
        <f t="shared" si="17"/>
        <v>9.0499999999999936</v>
      </c>
    </row>
    <row r="194" spans="1:7" x14ac:dyDescent="0.25">
      <c r="A194" s="1">
        <v>185</v>
      </c>
      <c r="B194" s="113">
        <f t="shared" si="15"/>
        <v>9.1999999999999957</v>
      </c>
      <c r="C194" s="3">
        <f t="shared" si="12"/>
        <v>0</v>
      </c>
      <c r="D194" s="3">
        <f t="shared" si="13"/>
        <v>0</v>
      </c>
      <c r="E194" s="113">
        <f t="shared" si="14"/>
        <v>0</v>
      </c>
      <c r="F194" s="16">
        <f t="shared" si="16"/>
        <v>0.63065047057961532</v>
      </c>
      <c r="G194" s="1">
        <f t="shared" si="17"/>
        <v>9.0999999999999943</v>
      </c>
    </row>
    <row r="195" spans="1:7" x14ac:dyDescent="0.25">
      <c r="A195" s="1">
        <v>186</v>
      </c>
      <c r="B195" s="113">
        <f t="shared" si="15"/>
        <v>9.2499999999999964</v>
      </c>
      <c r="C195" s="3">
        <f t="shared" si="12"/>
        <v>0</v>
      </c>
      <c r="D195" s="3">
        <f t="shared" si="13"/>
        <v>0</v>
      </c>
      <c r="E195" s="113">
        <f t="shared" si="14"/>
        <v>0</v>
      </c>
      <c r="F195" s="16">
        <f t="shared" si="16"/>
        <v>0.63065047057961532</v>
      </c>
      <c r="G195" s="1">
        <f t="shared" si="17"/>
        <v>9.149999999999995</v>
      </c>
    </row>
    <row r="196" spans="1:7" x14ac:dyDescent="0.25">
      <c r="A196" s="1">
        <v>187</v>
      </c>
      <c r="B196" s="113">
        <f t="shared" si="15"/>
        <v>9.2999999999999972</v>
      </c>
      <c r="C196" s="3">
        <f t="shared" si="12"/>
        <v>0</v>
      </c>
      <c r="D196" s="3">
        <f t="shared" si="13"/>
        <v>0</v>
      </c>
      <c r="E196" s="113">
        <f t="shared" si="14"/>
        <v>0</v>
      </c>
      <c r="F196" s="16">
        <f t="shared" si="16"/>
        <v>0.63065047057961532</v>
      </c>
      <c r="G196" s="1">
        <f t="shared" si="17"/>
        <v>9.1999999999999957</v>
      </c>
    </row>
    <row r="197" spans="1:7" x14ac:dyDescent="0.25">
      <c r="A197" s="1">
        <v>188</v>
      </c>
      <c r="B197" s="113">
        <f t="shared" si="15"/>
        <v>9.3499999999999979</v>
      </c>
      <c r="C197" s="3">
        <f t="shared" si="12"/>
        <v>0</v>
      </c>
      <c r="D197" s="3">
        <f t="shared" si="13"/>
        <v>0</v>
      </c>
      <c r="E197" s="113">
        <f t="shared" si="14"/>
        <v>0</v>
      </c>
      <c r="F197" s="16">
        <f t="shared" si="16"/>
        <v>0.63065047057961532</v>
      </c>
      <c r="G197" s="1">
        <f t="shared" si="17"/>
        <v>9.2499999999999964</v>
      </c>
    </row>
    <row r="198" spans="1:7" x14ac:dyDescent="0.25">
      <c r="A198" s="1">
        <v>189</v>
      </c>
      <c r="B198" s="113">
        <f t="shared" si="15"/>
        <v>9.3999999999999986</v>
      </c>
      <c r="C198" s="3">
        <f t="shared" si="12"/>
        <v>0</v>
      </c>
      <c r="D198" s="3">
        <f t="shared" si="13"/>
        <v>0</v>
      </c>
      <c r="E198" s="113">
        <f t="shared" si="14"/>
        <v>0</v>
      </c>
      <c r="F198" s="16">
        <f t="shared" si="16"/>
        <v>0.63065047057961532</v>
      </c>
      <c r="G198" s="1">
        <f t="shared" si="17"/>
        <v>9.2999999999999972</v>
      </c>
    </row>
    <row r="199" spans="1:7" x14ac:dyDescent="0.25">
      <c r="A199" s="1">
        <v>190</v>
      </c>
      <c r="B199" s="113">
        <f t="shared" si="15"/>
        <v>9.4499999999999993</v>
      </c>
      <c r="C199" s="3">
        <f t="shared" si="12"/>
        <v>0</v>
      </c>
      <c r="D199" s="3">
        <f t="shared" si="13"/>
        <v>0</v>
      </c>
      <c r="E199" s="113">
        <f t="shared" si="14"/>
        <v>0</v>
      </c>
      <c r="F199" s="16">
        <f t="shared" si="16"/>
        <v>0.63065047057961532</v>
      </c>
      <c r="G199" s="1">
        <f t="shared" si="17"/>
        <v>9.3499999999999979</v>
      </c>
    </row>
    <row r="200" spans="1:7" x14ac:dyDescent="0.25">
      <c r="A200" s="1">
        <v>191</v>
      </c>
      <c r="B200" s="113">
        <f t="shared" si="15"/>
        <v>9.5</v>
      </c>
      <c r="C200" s="3">
        <f t="shared" si="12"/>
        <v>0</v>
      </c>
      <c r="D200" s="3">
        <f t="shared" si="13"/>
        <v>0</v>
      </c>
      <c r="E200" s="113">
        <f t="shared" si="14"/>
        <v>0</v>
      </c>
      <c r="F200" s="16">
        <f t="shared" si="16"/>
        <v>0.63065047057961532</v>
      </c>
      <c r="G200" s="1">
        <f t="shared" si="17"/>
        <v>9.3999999999999986</v>
      </c>
    </row>
    <row r="201" spans="1:7" x14ac:dyDescent="0.25">
      <c r="A201" s="1">
        <v>192</v>
      </c>
      <c r="B201" s="113">
        <f t="shared" si="15"/>
        <v>9.5500000000000007</v>
      </c>
      <c r="C201" s="3">
        <f t="shared" si="12"/>
        <v>0</v>
      </c>
      <c r="D201" s="3">
        <f t="shared" si="13"/>
        <v>0</v>
      </c>
      <c r="E201" s="113">
        <f t="shared" si="14"/>
        <v>0</v>
      </c>
      <c r="F201" s="16">
        <f t="shared" si="16"/>
        <v>0.63065047057961532</v>
      </c>
      <c r="G201" s="1">
        <f t="shared" si="17"/>
        <v>9.4499999999999993</v>
      </c>
    </row>
    <row r="202" spans="1:7" x14ac:dyDescent="0.25">
      <c r="A202" s="1">
        <v>193</v>
      </c>
      <c r="B202" s="113">
        <f t="shared" si="15"/>
        <v>9.6000000000000014</v>
      </c>
      <c r="C202" s="3">
        <f t="shared" ref="C202:C265" si="18">ROUND($E$5*EXP(-$I$3*B202),$E$8)</f>
        <v>0</v>
      </c>
      <c r="D202" s="3">
        <f t="shared" ref="D202:D265" si="19">ROUND($F$5*B202*EXP(-$I$3*B202),$E$8)</f>
        <v>0</v>
      </c>
      <c r="E202" s="113">
        <f t="shared" ref="E202:E265" si="20">C202+D202</f>
        <v>0</v>
      </c>
      <c r="F202" s="16">
        <f t="shared" si="16"/>
        <v>0.63065047057961532</v>
      </c>
      <c r="G202" s="1">
        <f t="shared" si="17"/>
        <v>9.5</v>
      </c>
    </row>
    <row r="203" spans="1:7" x14ac:dyDescent="0.25">
      <c r="A203" s="1">
        <v>194</v>
      </c>
      <c r="B203" s="113">
        <f t="shared" ref="B203:B266" si="21">B202+$B$8</f>
        <v>9.6500000000000021</v>
      </c>
      <c r="C203" s="3">
        <f t="shared" si="18"/>
        <v>0</v>
      </c>
      <c r="D203" s="3">
        <f t="shared" si="19"/>
        <v>0</v>
      </c>
      <c r="E203" s="113">
        <f t="shared" si="20"/>
        <v>0</v>
      </c>
      <c r="F203" s="16">
        <f t="shared" si="16"/>
        <v>0.63065047057961532</v>
      </c>
      <c r="G203" s="1">
        <f t="shared" si="17"/>
        <v>9.5500000000000007</v>
      </c>
    </row>
    <row r="204" spans="1:7" x14ac:dyDescent="0.25">
      <c r="A204" s="1">
        <v>195</v>
      </c>
      <c r="B204" s="113">
        <f t="shared" si="21"/>
        <v>9.7000000000000028</v>
      </c>
      <c r="C204" s="3">
        <f t="shared" si="18"/>
        <v>0</v>
      </c>
      <c r="D204" s="3">
        <f t="shared" si="19"/>
        <v>0</v>
      </c>
      <c r="E204" s="113">
        <f t="shared" si="20"/>
        <v>0</v>
      </c>
      <c r="F204" s="16">
        <f t="shared" ref="F204:F267" si="22">IF(E204&gt;$L$5,0,$L$5)</f>
        <v>0.63065047057961532</v>
      </c>
      <c r="G204" s="1">
        <f t="shared" si="17"/>
        <v>9.6000000000000014</v>
      </c>
    </row>
    <row r="205" spans="1:7" x14ac:dyDescent="0.25">
      <c r="A205" s="1">
        <v>196</v>
      </c>
      <c r="B205" s="113">
        <f t="shared" si="21"/>
        <v>9.7500000000000036</v>
      </c>
      <c r="C205" s="3">
        <f t="shared" si="18"/>
        <v>0</v>
      </c>
      <c r="D205" s="3">
        <f t="shared" si="19"/>
        <v>0</v>
      </c>
      <c r="E205" s="113">
        <f t="shared" si="20"/>
        <v>0</v>
      </c>
      <c r="F205" s="16">
        <f t="shared" si="22"/>
        <v>0.63065047057961532</v>
      </c>
      <c r="G205" s="1">
        <f t="shared" si="17"/>
        <v>9.6500000000000021</v>
      </c>
    </row>
    <row r="206" spans="1:7" x14ac:dyDescent="0.25">
      <c r="A206" s="1">
        <v>197</v>
      </c>
      <c r="B206" s="113">
        <f t="shared" si="21"/>
        <v>9.8000000000000043</v>
      </c>
      <c r="C206" s="3">
        <f t="shared" si="18"/>
        <v>0</v>
      </c>
      <c r="D206" s="3">
        <f t="shared" si="19"/>
        <v>0</v>
      </c>
      <c r="E206" s="113">
        <f t="shared" si="20"/>
        <v>0</v>
      </c>
      <c r="F206" s="16">
        <f t="shared" si="22"/>
        <v>0.63065047057961532</v>
      </c>
      <c r="G206" s="1">
        <f t="shared" ref="G206:G269" si="23">IF(F206=$L$5,B204,"bucando_ts")</f>
        <v>9.7000000000000028</v>
      </c>
    </row>
    <row r="207" spans="1:7" x14ac:dyDescent="0.25">
      <c r="A207" s="1">
        <v>198</v>
      </c>
      <c r="B207" s="113">
        <f t="shared" si="21"/>
        <v>9.850000000000005</v>
      </c>
      <c r="C207" s="3">
        <f t="shared" si="18"/>
        <v>0</v>
      </c>
      <c r="D207" s="3">
        <f t="shared" si="19"/>
        <v>0</v>
      </c>
      <c r="E207" s="113">
        <f t="shared" si="20"/>
        <v>0</v>
      </c>
      <c r="F207" s="16">
        <f t="shared" si="22"/>
        <v>0.63065047057961532</v>
      </c>
      <c r="G207" s="1">
        <f t="shared" si="23"/>
        <v>9.7500000000000036</v>
      </c>
    </row>
    <row r="208" spans="1:7" x14ac:dyDescent="0.25">
      <c r="A208" s="1">
        <v>199</v>
      </c>
      <c r="B208" s="113">
        <f t="shared" si="21"/>
        <v>9.9000000000000057</v>
      </c>
      <c r="C208" s="3">
        <f t="shared" si="18"/>
        <v>0</v>
      </c>
      <c r="D208" s="3">
        <f t="shared" si="19"/>
        <v>0</v>
      </c>
      <c r="E208" s="113">
        <f t="shared" si="20"/>
        <v>0</v>
      </c>
      <c r="F208" s="16">
        <f t="shared" si="22"/>
        <v>0.63065047057961532</v>
      </c>
      <c r="G208" s="1">
        <f t="shared" si="23"/>
        <v>9.8000000000000043</v>
      </c>
    </row>
    <row r="209" spans="1:7" x14ac:dyDescent="0.25">
      <c r="A209" s="1">
        <v>200</v>
      </c>
      <c r="B209" s="113">
        <f t="shared" si="21"/>
        <v>9.9500000000000064</v>
      </c>
      <c r="C209" s="3">
        <f t="shared" si="18"/>
        <v>0</v>
      </c>
      <c r="D209" s="3">
        <f t="shared" si="19"/>
        <v>0</v>
      </c>
      <c r="E209" s="113">
        <f t="shared" si="20"/>
        <v>0</v>
      </c>
      <c r="F209" s="16">
        <f t="shared" si="22"/>
        <v>0.63065047057961532</v>
      </c>
      <c r="G209" s="1">
        <f t="shared" si="23"/>
        <v>9.850000000000005</v>
      </c>
    </row>
    <row r="210" spans="1:7" x14ac:dyDescent="0.25">
      <c r="A210" s="1">
        <v>201</v>
      </c>
      <c r="B210" s="113">
        <f t="shared" si="21"/>
        <v>10.000000000000007</v>
      </c>
      <c r="C210" s="3">
        <f t="shared" si="18"/>
        <v>0</v>
      </c>
      <c r="D210" s="3">
        <f t="shared" si="19"/>
        <v>0</v>
      </c>
      <c r="E210" s="113">
        <f t="shared" si="20"/>
        <v>0</v>
      </c>
      <c r="F210" s="16">
        <f t="shared" si="22"/>
        <v>0.63065047057961532</v>
      </c>
      <c r="G210" s="1">
        <f t="shared" si="23"/>
        <v>9.9000000000000057</v>
      </c>
    </row>
    <row r="211" spans="1:7" x14ac:dyDescent="0.25">
      <c r="A211" s="1">
        <v>202</v>
      </c>
      <c r="B211" s="113">
        <f t="shared" si="21"/>
        <v>10.050000000000008</v>
      </c>
      <c r="C211" s="3">
        <f t="shared" si="18"/>
        <v>0</v>
      </c>
      <c r="D211" s="3">
        <f t="shared" si="19"/>
        <v>0</v>
      </c>
      <c r="E211" s="113">
        <f t="shared" si="20"/>
        <v>0</v>
      </c>
      <c r="F211" s="16">
        <f t="shared" si="22"/>
        <v>0.63065047057961532</v>
      </c>
      <c r="G211" s="1">
        <f t="shared" si="23"/>
        <v>9.9500000000000064</v>
      </c>
    </row>
    <row r="212" spans="1:7" x14ac:dyDescent="0.25">
      <c r="A212" s="1">
        <v>203</v>
      </c>
      <c r="B212" s="113">
        <f t="shared" si="21"/>
        <v>10.100000000000009</v>
      </c>
      <c r="C212" s="3">
        <f t="shared" si="18"/>
        <v>0</v>
      </c>
      <c r="D212" s="3">
        <f t="shared" si="19"/>
        <v>0</v>
      </c>
      <c r="E212" s="113">
        <f t="shared" si="20"/>
        <v>0</v>
      </c>
      <c r="F212" s="16">
        <f t="shared" si="22"/>
        <v>0.63065047057961532</v>
      </c>
      <c r="G212" s="1">
        <f t="shared" si="23"/>
        <v>10.000000000000007</v>
      </c>
    </row>
    <row r="213" spans="1:7" x14ac:dyDescent="0.25">
      <c r="A213" s="1">
        <v>204</v>
      </c>
      <c r="B213" s="113">
        <f t="shared" si="21"/>
        <v>10.150000000000009</v>
      </c>
      <c r="C213" s="3">
        <f t="shared" si="18"/>
        <v>0</v>
      </c>
      <c r="D213" s="3">
        <f t="shared" si="19"/>
        <v>0</v>
      </c>
      <c r="E213" s="113">
        <f t="shared" si="20"/>
        <v>0</v>
      </c>
      <c r="F213" s="16">
        <f t="shared" si="22"/>
        <v>0.63065047057961532</v>
      </c>
      <c r="G213" s="1">
        <f t="shared" si="23"/>
        <v>10.050000000000008</v>
      </c>
    </row>
    <row r="214" spans="1:7" x14ac:dyDescent="0.25">
      <c r="A214" s="1">
        <v>205</v>
      </c>
      <c r="B214" s="113">
        <f t="shared" si="21"/>
        <v>10.20000000000001</v>
      </c>
      <c r="C214" s="3">
        <f t="shared" si="18"/>
        <v>0</v>
      </c>
      <c r="D214" s="3">
        <f t="shared" si="19"/>
        <v>0</v>
      </c>
      <c r="E214" s="113">
        <f t="shared" si="20"/>
        <v>0</v>
      </c>
      <c r="F214" s="16">
        <f t="shared" si="22"/>
        <v>0.63065047057961532</v>
      </c>
      <c r="G214" s="1">
        <f t="shared" si="23"/>
        <v>10.100000000000009</v>
      </c>
    </row>
    <row r="215" spans="1:7" x14ac:dyDescent="0.25">
      <c r="A215" s="1">
        <v>206</v>
      </c>
      <c r="B215" s="113">
        <f t="shared" si="21"/>
        <v>10.250000000000011</v>
      </c>
      <c r="C215" s="3">
        <f t="shared" si="18"/>
        <v>0</v>
      </c>
      <c r="D215" s="3">
        <f t="shared" si="19"/>
        <v>0</v>
      </c>
      <c r="E215" s="113">
        <f t="shared" si="20"/>
        <v>0</v>
      </c>
      <c r="F215" s="16">
        <f t="shared" si="22"/>
        <v>0.63065047057961532</v>
      </c>
      <c r="G215" s="1">
        <f t="shared" si="23"/>
        <v>10.150000000000009</v>
      </c>
    </row>
    <row r="216" spans="1:7" x14ac:dyDescent="0.25">
      <c r="A216" s="1">
        <v>207</v>
      </c>
      <c r="B216" s="113">
        <f t="shared" si="21"/>
        <v>10.300000000000011</v>
      </c>
      <c r="C216" s="3">
        <f t="shared" si="18"/>
        <v>0</v>
      </c>
      <c r="D216" s="3">
        <f t="shared" si="19"/>
        <v>0</v>
      </c>
      <c r="E216" s="113">
        <f t="shared" si="20"/>
        <v>0</v>
      </c>
      <c r="F216" s="16">
        <f t="shared" si="22"/>
        <v>0.63065047057961532</v>
      </c>
      <c r="G216" s="1">
        <f t="shared" si="23"/>
        <v>10.20000000000001</v>
      </c>
    </row>
    <row r="217" spans="1:7" x14ac:dyDescent="0.25">
      <c r="A217" s="1">
        <v>208</v>
      </c>
      <c r="B217" s="113">
        <f t="shared" si="21"/>
        <v>10.350000000000012</v>
      </c>
      <c r="C217" s="3">
        <f t="shared" si="18"/>
        <v>0</v>
      </c>
      <c r="D217" s="3">
        <f t="shared" si="19"/>
        <v>0</v>
      </c>
      <c r="E217" s="113">
        <f t="shared" si="20"/>
        <v>0</v>
      </c>
      <c r="F217" s="16">
        <f t="shared" si="22"/>
        <v>0.63065047057961532</v>
      </c>
      <c r="G217" s="1">
        <f t="shared" si="23"/>
        <v>10.250000000000011</v>
      </c>
    </row>
    <row r="218" spans="1:7" x14ac:dyDescent="0.25">
      <c r="A218" s="1">
        <v>209</v>
      </c>
      <c r="B218" s="113">
        <f t="shared" si="21"/>
        <v>10.400000000000013</v>
      </c>
      <c r="C218" s="3">
        <f t="shared" si="18"/>
        <v>0</v>
      </c>
      <c r="D218" s="3">
        <f t="shared" si="19"/>
        <v>0</v>
      </c>
      <c r="E218" s="113">
        <f t="shared" si="20"/>
        <v>0</v>
      </c>
      <c r="F218" s="16">
        <f t="shared" si="22"/>
        <v>0.63065047057961532</v>
      </c>
      <c r="G218" s="1">
        <f t="shared" si="23"/>
        <v>10.300000000000011</v>
      </c>
    </row>
    <row r="219" spans="1:7" x14ac:dyDescent="0.25">
      <c r="A219" s="1">
        <v>210</v>
      </c>
      <c r="B219" s="113">
        <f t="shared" si="21"/>
        <v>10.450000000000014</v>
      </c>
      <c r="C219" s="3">
        <f t="shared" si="18"/>
        <v>0</v>
      </c>
      <c r="D219" s="3">
        <f t="shared" si="19"/>
        <v>0</v>
      </c>
      <c r="E219" s="113">
        <f t="shared" si="20"/>
        <v>0</v>
      </c>
      <c r="F219" s="16">
        <f t="shared" si="22"/>
        <v>0.63065047057961532</v>
      </c>
      <c r="G219" s="1">
        <f t="shared" si="23"/>
        <v>10.350000000000012</v>
      </c>
    </row>
    <row r="220" spans="1:7" x14ac:dyDescent="0.25">
      <c r="A220" s="1">
        <v>211</v>
      </c>
      <c r="B220" s="113">
        <f t="shared" si="21"/>
        <v>10.500000000000014</v>
      </c>
      <c r="C220" s="3">
        <f t="shared" si="18"/>
        <v>0</v>
      </c>
      <c r="D220" s="3">
        <f t="shared" si="19"/>
        <v>0</v>
      </c>
      <c r="E220" s="113">
        <f t="shared" si="20"/>
        <v>0</v>
      </c>
      <c r="F220" s="16">
        <f t="shared" si="22"/>
        <v>0.63065047057961532</v>
      </c>
      <c r="G220" s="1">
        <f t="shared" si="23"/>
        <v>10.400000000000013</v>
      </c>
    </row>
    <row r="221" spans="1:7" x14ac:dyDescent="0.25">
      <c r="A221" s="1">
        <v>212</v>
      </c>
      <c r="B221" s="113">
        <f t="shared" si="21"/>
        <v>10.550000000000015</v>
      </c>
      <c r="C221" s="3">
        <f t="shared" si="18"/>
        <v>0</v>
      </c>
      <c r="D221" s="3">
        <f t="shared" si="19"/>
        <v>0</v>
      </c>
      <c r="E221" s="113">
        <f t="shared" si="20"/>
        <v>0</v>
      </c>
      <c r="F221" s="16">
        <f t="shared" si="22"/>
        <v>0.63065047057961532</v>
      </c>
      <c r="G221" s="1">
        <f t="shared" si="23"/>
        <v>10.450000000000014</v>
      </c>
    </row>
    <row r="222" spans="1:7" x14ac:dyDescent="0.25">
      <c r="A222" s="1">
        <v>213</v>
      </c>
      <c r="B222" s="113">
        <f t="shared" si="21"/>
        <v>10.600000000000016</v>
      </c>
      <c r="C222" s="3">
        <f t="shared" si="18"/>
        <v>0</v>
      </c>
      <c r="D222" s="3">
        <f t="shared" si="19"/>
        <v>0</v>
      </c>
      <c r="E222" s="113">
        <f t="shared" si="20"/>
        <v>0</v>
      </c>
      <c r="F222" s="16">
        <f t="shared" si="22"/>
        <v>0.63065047057961532</v>
      </c>
      <c r="G222" s="1">
        <f t="shared" si="23"/>
        <v>10.500000000000014</v>
      </c>
    </row>
    <row r="223" spans="1:7" x14ac:dyDescent="0.25">
      <c r="A223" s="1">
        <v>214</v>
      </c>
      <c r="B223" s="113">
        <f t="shared" si="21"/>
        <v>10.650000000000016</v>
      </c>
      <c r="C223" s="3">
        <f t="shared" si="18"/>
        <v>0</v>
      </c>
      <c r="D223" s="3">
        <f t="shared" si="19"/>
        <v>0</v>
      </c>
      <c r="E223" s="113">
        <f t="shared" si="20"/>
        <v>0</v>
      </c>
      <c r="F223" s="16">
        <f t="shared" si="22"/>
        <v>0.63065047057961532</v>
      </c>
      <c r="G223" s="1">
        <f t="shared" si="23"/>
        <v>10.550000000000015</v>
      </c>
    </row>
    <row r="224" spans="1:7" x14ac:dyDescent="0.25">
      <c r="A224" s="1">
        <v>215</v>
      </c>
      <c r="B224" s="113">
        <f t="shared" si="21"/>
        <v>10.700000000000017</v>
      </c>
      <c r="C224" s="3">
        <f t="shared" si="18"/>
        <v>0</v>
      </c>
      <c r="D224" s="3">
        <f t="shared" si="19"/>
        <v>0</v>
      </c>
      <c r="E224" s="113">
        <f t="shared" si="20"/>
        <v>0</v>
      </c>
      <c r="F224" s="16">
        <f t="shared" si="22"/>
        <v>0.63065047057961532</v>
      </c>
      <c r="G224" s="1">
        <f t="shared" si="23"/>
        <v>10.600000000000016</v>
      </c>
    </row>
    <row r="225" spans="1:7" x14ac:dyDescent="0.25">
      <c r="A225" s="1">
        <v>216</v>
      </c>
      <c r="B225" s="113">
        <f t="shared" si="21"/>
        <v>10.750000000000018</v>
      </c>
      <c r="C225" s="3">
        <f t="shared" si="18"/>
        <v>0</v>
      </c>
      <c r="D225" s="3">
        <f t="shared" si="19"/>
        <v>0</v>
      </c>
      <c r="E225" s="113">
        <f t="shared" si="20"/>
        <v>0</v>
      </c>
      <c r="F225" s="16">
        <f t="shared" si="22"/>
        <v>0.63065047057961532</v>
      </c>
      <c r="G225" s="1">
        <f t="shared" si="23"/>
        <v>10.650000000000016</v>
      </c>
    </row>
    <row r="226" spans="1:7" x14ac:dyDescent="0.25">
      <c r="A226" s="1">
        <v>217</v>
      </c>
      <c r="B226" s="113">
        <f t="shared" si="21"/>
        <v>10.800000000000018</v>
      </c>
      <c r="C226" s="3">
        <f t="shared" si="18"/>
        <v>0</v>
      </c>
      <c r="D226" s="3">
        <f t="shared" si="19"/>
        <v>0</v>
      </c>
      <c r="E226" s="113">
        <f t="shared" si="20"/>
        <v>0</v>
      </c>
      <c r="F226" s="16">
        <f t="shared" si="22"/>
        <v>0.63065047057961532</v>
      </c>
      <c r="G226" s="1">
        <f t="shared" si="23"/>
        <v>10.700000000000017</v>
      </c>
    </row>
    <row r="227" spans="1:7" x14ac:dyDescent="0.25">
      <c r="A227" s="1">
        <v>218</v>
      </c>
      <c r="B227" s="113">
        <f t="shared" si="21"/>
        <v>10.850000000000019</v>
      </c>
      <c r="C227" s="3">
        <f t="shared" si="18"/>
        <v>0</v>
      </c>
      <c r="D227" s="3">
        <f t="shared" si="19"/>
        <v>0</v>
      </c>
      <c r="E227" s="113">
        <f t="shared" si="20"/>
        <v>0</v>
      </c>
      <c r="F227" s="16">
        <f t="shared" si="22"/>
        <v>0.63065047057961532</v>
      </c>
      <c r="G227" s="1">
        <f t="shared" si="23"/>
        <v>10.750000000000018</v>
      </c>
    </row>
    <row r="228" spans="1:7" x14ac:dyDescent="0.25">
      <c r="A228" s="1">
        <v>219</v>
      </c>
      <c r="B228" s="113">
        <f t="shared" si="21"/>
        <v>10.90000000000002</v>
      </c>
      <c r="C228" s="3">
        <f t="shared" si="18"/>
        <v>0</v>
      </c>
      <c r="D228" s="3">
        <f t="shared" si="19"/>
        <v>0</v>
      </c>
      <c r="E228" s="113">
        <f t="shared" si="20"/>
        <v>0</v>
      </c>
      <c r="F228" s="16">
        <f t="shared" si="22"/>
        <v>0.63065047057961532</v>
      </c>
      <c r="G228" s="1">
        <f t="shared" si="23"/>
        <v>10.800000000000018</v>
      </c>
    </row>
    <row r="229" spans="1:7" x14ac:dyDescent="0.25">
      <c r="A229" s="1">
        <v>220</v>
      </c>
      <c r="B229" s="113">
        <f t="shared" si="21"/>
        <v>10.950000000000021</v>
      </c>
      <c r="C229" s="3">
        <f t="shared" si="18"/>
        <v>0</v>
      </c>
      <c r="D229" s="3">
        <f t="shared" si="19"/>
        <v>0</v>
      </c>
      <c r="E229" s="113">
        <f t="shared" si="20"/>
        <v>0</v>
      </c>
      <c r="F229" s="16">
        <f t="shared" si="22"/>
        <v>0.63065047057961532</v>
      </c>
      <c r="G229" s="1">
        <f t="shared" si="23"/>
        <v>10.850000000000019</v>
      </c>
    </row>
    <row r="230" spans="1:7" x14ac:dyDescent="0.25">
      <c r="A230" s="1">
        <v>221</v>
      </c>
      <c r="B230" s="113">
        <f t="shared" si="21"/>
        <v>11.000000000000021</v>
      </c>
      <c r="C230" s="3">
        <f t="shared" si="18"/>
        <v>0</v>
      </c>
      <c r="D230" s="3">
        <f t="shared" si="19"/>
        <v>0</v>
      </c>
      <c r="E230" s="113">
        <f t="shared" si="20"/>
        <v>0</v>
      </c>
      <c r="F230" s="16">
        <f t="shared" si="22"/>
        <v>0.63065047057961532</v>
      </c>
      <c r="G230" s="1">
        <f t="shared" si="23"/>
        <v>10.90000000000002</v>
      </c>
    </row>
    <row r="231" spans="1:7" x14ac:dyDescent="0.25">
      <c r="A231" s="1">
        <v>222</v>
      </c>
      <c r="B231" s="113">
        <f t="shared" si="21"/>
        <v>11.050000000000022</v>
      </c>
      <c r="C231" s="3">
        <f t="shared" si="18"/>
        <v>0</v>
      </c>
      <c r="D231" s="3">
        <f t="shared" si="19"/>
        <v>0</v>
      </c>
      <c r="E231" s="113">
        <f t="shared" si="20"/>
        <v>0</v>
      </c>
      <c r="F231" s="16">
        <f t="shared" si="22"/>
        <v>0.63065047057961532</v>
      </c>
      <c r="G231" s="1">
        <f t="shared" si="23"/>
        <v>10.950000000000021</v>
      </c>
    </row>
    <row r="232" spans="1:7" x14ac:dyDescent="0.25">
      <c r="A232" s="1">
        <v>223</v>
      </c>
      <c r="B232" s="113">
        <f t="shared" si="21"/>
        <v>11.100000000000023</v>
      </c>
      <c r="C232" s="3">
        <f t="shared" si="18"/>
        <v>0</v>
      </c>
      <c r="D232" s="3">
        <f t="shared" si="19"/>
        <v>0</v>
      </c>
      <c r="E232" s="113">
        <f t="shared" si="20"/>
        <v>0</v>
      </c>
      <c r="F232" s="16">
        <f t="shared" si="22"/>
        <v>0.63065047057961532</v>
      </c>
      <c r="G232" s="1">
        <f t="shared" si="23"/>
        <v>11.000000000000021</v>
      </c>
    </row>
    <row r="233" spans="1:7" x14ac:dyDescent="0.25">
      <c r="A233" s="1">
        <v>224</v>
      </c>
      <c r="B233" s="113">
        <f t="shared" si="21"/>
        <v>11.150000000000023</v>
      </c>
      <c r="C233" s="3">
        <f t="shared" si="18"/>
        <v>0</v>
      </c>
      <c r="D233" s="3">
        <f t="shared" si="19"/>
        <v>0</v>
      </c>
      <c r="E233" s="113">
        <f t="shared" si="20"/>
        <v>0</v>
      </c>
      <c r="F233" s="16">
        <f t="shared" si="22"/>
        <v>0.63065047057961532</v>
      </c>
      <c r="G233" s="1">
        <f t="shared" si="23"/>
        <v>11.050000000000022</v>
      </c>
    </row>
    <row r="234" spans="1:7" x14ac:dyDescent="0.25">
      <c r="A234" s="1">
        <v>225</v>
      </c>
      <c r="B234" s="113">
        <f t="shared" si="21"/>
        <v>11.200000000000024</v>
      </c>
      <c r="C234" s="3">
        <f t="shared" si="18"/>
        <v>0</v>
      </c>
      <c r="D234" s="3">
        <f t="shared" si="19"/>
        <v>0</v>
      </c>
      <c r="E234" s="113">
        <f t="shared" si="20"/>
        <v>0</v>
      </c>
      <c r="F234" s="16">
        <f t="shared" si="22"/>
        <v>0.63065047057961532</v>
      </c>
      <c r="G234" s="1">
        <f t="shared" si="23"/>
        <v>11.100000000000023</v>
      </c>
    </row>
    <row r="235" spans="1:7" x14ac:dyDescent="0.25">
      <c r="A235" s="1">
        <v>226</v>
      </c>
      <c r="B235" s="113">
        <f t="shared" si="21"/>
        <v>11.250000000000025</v>
      </c>
      <c r="C235" s="3">
        <f t="shared" si="18"/>
        <v>0</v>
      </c>
      <c r="D235" s="3">
        <f t="shared" si="19"/>
        <v>0</v>
      </c>
      <c r="E235" s="113">
        <f t="shared" si="20"/>
        <v>0</v>
      </c>
      <c r="F235" s="16">
        <f t="shared" si="22"/>
        <v>0.63065047057961532</v>
      </c>
      <c r="G235" s="1">
        <f t="shared" si="23"/>
        <v>11.150000000000023</v>
      </c>
    </row>
    <row r="236" spans="1:7" x14ac:dyDescent="0.25">
      <c r="A236" s="1">
        <v>227</v>
      </c>
      <c r="B236" s="113">
        <f t="shared" si="21"/>
        <v>11.300000000000026</v>
      </c>
      <c r="C236" s="3">
        <f t="shared" si="18"/>
        <v>0</v>
      </c>
      <c r="D236" s="3">
        <f t="shared" si="19"/>
        <v>0</v>
      </c>
      <c r="E236" s="113">
        <f t="shared" si="20"/>
        <v>0</v>
      </c>
      <c r="F236" s="16">
        <f t="shared" si="22"/>
        <v>0.63065047057961532</v>
      </c>
      <c r="G236" s="1">
        <f t="shared" si="23"/>
        <v>11.200000000000024</v>
      </c>
    </row>
    <row r="237" spans="1:7" x14ac:dyDescent="0.25">
      <c r="A237" s="1">
        <v>228</v>
      </c>
      <c r="B237" s="113">
        <f t="shared" si="21"/>
        <v>11.350000000000026</v>
      </c>
      <c r="C237" s="3">
        <f t="shared" si="18"/>
        <v>0</v>
      </c>
      <c r="D237" s="3">
        <f t="shared" si="19"/>
        <v>0</v>
      </c>
      <c r="E237" s="113">
        <f t="shared" si="20"/>
        <v>0</v>
      </c>
      <c r="F237" s="16">
        <f t="shared" si="22"/>
        <v>0.63065047057961532</v>
      </c>
      <c r="G237" s="1">
        <f t="shared" si="23"/>
        <v>11.250000000000025</v>
      </c>
    </row>
    <row r="238" spans="1:7" x14ac:dyDescent="0.25">
      <c r="A238" s="1">
        <v>229</v>
      </c>
      <c r="B238" s="113">
        <f t="shared" si="21"/>
        <v>11.400000000000027</v>
      </c>
      <c r="C238" s="3">
        <f t="shared" si="18"/>
        <v>0</v>
      </c>
      <c r="D238" s="3">
        <f t="shared" si="19"/>
        <v>0</v>
      </c>
      <c r="E238" s="113">
        <f t="shared" si="20"/>
        <v>0</v>
      </c>
      <c r="F238" s="16">
        <f t="shared" si="22"/>
        <v>0.63065047057961532</v>
      </c>
      <c r="G238" s="1">
        <f t="shared" si="23"/>
        <v>11.300000000000026</v>
      </c>
    </row>
    <row r="239" spans="1:7" x14ac:dyDescent="0.25">
      <c r="A239" s="1">
        <v>230</v>
      </c>
      <c r="B239" s="113">
        <f t="shared" si="21"/>
        <v>11.450000000000028</v>
      </c>
      <c r="C239" s="3">
        <f t="shared" si="18"/>
        <v>0</v>
      </c>
      <c r="D239" s="3">
        <f t="shared" si="19"/>
        <v>0</v>
      </c>
      <c r="E239" s="113">
        <f t="shared" si="20"/>
        <v>0</v>
      </c>
      <c r="F239" s="16">
        <f t="shared" si="22"/>
        <v>0.63065047057961532</v>
      </c>
      <c r="G239" s="1">
        <f t="shared" si="23"/>
        <v>11.350000000000026</v>
      </c>
    </row>
    <row r="240" spans="1:7" x14ac:dyDescent="0.25">
      <c r="A240" s="1">
        <v>231</v>
      </c>
      <c r="B240" s="113">
        <f t="shared" si="21"/>
        <v>11.500000000000028</v>
      </c>
      <c r="C240" s="3">
        <f t="shared" si="18"/>
        <v>0</v>
      </c>
      <c r="D240" s="3">
        <f t="shared" si="19"/>
        <v>0</v>
      </c>
      <c r="E240" s="113">
        <f t="shared" si="20"/>
        <v>0</v>
      </c>
      <c r="F240" s="16">
        <f t="shared" si="22"/>
        <v>0.63065047057961532</v>
      </c>
      <c r="G240" s="1">
        <f t="shared" si="23"/>
        <v>11.400000000000027</v>
      </c>
    </row>
    <row r="241" spans="1:7" x14ac:dyDescent="0.25">
      <c r="A241" s="1">
        <v>232</v>
      </c>
      <c r="B241" s="113">
        <f t="shared" si="21"/>
        <v>11.550000000000029</v>
      </c>
      <c r="C241" s="3">
        <f t="shared" si="18"/>
        <v>0</v>
      </c>
      <c r="D241" s="3">
        <f t="shared" si="19"/>
        <v>0</v>
      </c>
      <c r="E241" s="113">
        <f t="shared" si="20"/>
        <v>0</v>
      </c>
      <c r="F241" s="16">
        <f t="shared" si="22"/>
        <v>0.63065047057961532</v>
      </c>
      <c r="G241" s="1">
        <f t="shared" si="23"/>
        <v>11.450000000000028</v>
      </c>
    </row>
    <row r="242" spans="1:7" x14ac:dyDescent="0.25">
      <c r="A242" s="1">
        <v>233</v>
      </c>
      <c r="B242" s="113">
        <f t="shared" si="21"/>
        <v>11.60000000000003</v>
      </c>
      <c r="C242" s="3">
        <f t="shared" si="18"/>
        <v>0</v>
      </c>
      <c r="D242" s="3">
        <f t="shared" si="19"/>
        <v>0</v>
      </c>
      <c r="E242" s="113">
        <f t="shared" si="20"/>
        <v>0</v>
      </c>
      <c r="F242" s="16">
        <f t="shared" si="22"/>
        <v>0.63065047057961532</v>
      </c>
      <c r="G242" s="1">
        <f t="shared" si="23"/>
        <v>11.500000000000028</v>
      </c>
    </row>
    <row r="243" spans="1:7" x14ac:dyDescent="0.25">
      <c r="A243" s="1">
        <v>234</v>
      </c>
      <c r="B243" s="113">
        <f t="shared" si="21"/>
        <v>11.650000000000031</v>
      </c>
      <c r="C243" s="3">
        <f t="shared" si="18"/>
        <v>0</v>
      </c>
      <c r="D243" s="3">
        <f t="shared" si="19"/>
        <v>0</v>
      </c>
      <c r="E243" s="113">
        <f t="shared" si="20"/>
        <v>0</v>
      </c>
      <c r="F243" s="16">
        <f t="shared" si="22"/>
        <v>0.63065047057961532</v>
      </c>
      <c r="G243" s="1">
        <f t="shared" si="23"/>
        <v>11.550000000000029</v>
      </c>
    </row>
    <row r="244" spans="1:7" x14ac:dyDescent="0.25">
      <c r="A244" s="1">
        <v>235</v>
      </c>
      <c r="B244" s="113">
        <f t="shared" si="21"/>
        <v>11.700000000000031</v>
      </c>
      <c r="C244" s="3">
        <f t="shared" si="18"/>
        <v>0</v>
      </c>
      <c r="D244" s="3">
        <f t="shared" si="19"/>
        <v>0</v>
      </c>
      <c r="E244" s="113">
        <f t="shared" si="20"/>
        <v>0</v>
      </c>
      <c r="F244" s="16">
        <f t="shared" si="22"/>
        <v>0.63065047057961532</v>
      </c>
      <c r="G244" s="1">
        <f t="shared" si="23"/>
        <v>11.60000000000003</v>
      </c>
    </row>
    <row r="245" spans="1:7" x14ac:dyDescent="0.25">
      <c r="A245" s="1">
        <v>236</v>
      </c>
      <c r="B245" s="113">
        <f t="shared" si="21"/>
        <v>11.750000000000032</v>
      </c>
      <c r="C245" s="3">
        <f t="shared" si="18"/>
        <v>0</v>
      </c>
      <c r="D245" s="3">
        <f t="shared" si="19"/>
        <v>0</v>
      </c>
      <c r="E245" s="113">
        <f t="shared" si="20"/>
        <v>0</v>
      </c>
      <c r="F245" s="16">
        <f t="shared" si="22"/>
        <v>0.63065047057961532</v>
      </c>
      <c r="G245" s="1">
        <f t="shared" si="23"/>
        <v>11.650000000000031</v>
      </c>
    </row>
    <row r="246" spans="1:7" x14ac:dyDescent="0.25">
      <c r="A246" s="1">
        <v>237</v>
      </c>
      <c r="B246" s="113">
        <f t="shared" si="21"/>
        <v>11.800000000000033</v>
      </c>
      <c r="C246" s="3">
        <f t="shared" si="18"/>
        <v>0</v>
      </c>
      <c r="D246" s="3">
        <f t="shared" si="19"/>
        <v>0</v>
      </c>
      <c r="E246" s="113">
        <f t="shared" si="20"/>
        <v>0</v>
      </c>
      <c r="F246" s="16">
        <f t="shared" si="22"/>
        <v>0.63065047057961532</v>
      </c>
      <c r="G246" s="1">
        <f t="shared" si="23"/>
        <v>11.700000000000031</v>
      </c>
    </row>
    <row r="247" spans="1:7" x14ac:dyDescent="0.25">
      <c r="A247" s="1">
        <v>238</v>
      </c>
      <c r="B247" s="113">
        <f t="shared" si="21"/>
        <v>11.850000000000033</v>
      </c>
      <c r="C247" s="3">
        <f t="shared" si="18"/>
        <v>0</v>
      </c>
      <c r="D247" s="3">
        <f t="shared" si="19"/>
        <v>0</v>
      </c>
      <c r="E247" s="113">
        <f t="shared" si="20"/>
        <v>0</v>
      </c>
      <c r="F247" s="16">
        <f t="shared" si="22"/>
        <v>0.63065047057961532</v>
      </c>
      <c r="G247" s="1">
        <f t="shared" si="23"/>
        <v>11.750000000000032</v>
      </c>
    </row>
    <row r="248" spans="1:7" x14ac:dyDescent="0.25">
      <c r="A248" s="1">
        <v>239</v>
      </c>
      <c r="B248" s="113">
        <f t="shared" si="21"/>
        <v>11.900000000000034</v>
      </c>
      <c r="C248" s="3">
        <f t="shared" si="18"/>
        <v>0</v>
      </c>
      <c r="D248" s="3">
        <f t="shared" si="19"/>
        <v>0</v>
      </c>
      <c r="E248" s="113">
        <f t="shared" si="20"/>
        <v>0</v>
      </c>
      <c r="F248" s="16">
        <f t="shared" si="22"/>
        <v>0.63065047057961532</v>
      </c>
      <c r="G248" s="1">
        <f t="shared" si="23"/>
        <v>11.800000000000033</v>
      </c>
    </row>
    <row r="249" spans="1:7" x14ac:dyDescent="0.25">
      <c r="A249" s="1">
        <v>240</v>
      </c>
      <c r="B249" s="113">
        <f t="shared" si="21"/>
        <v>11.950000000000035</v>
      </c>
      <c r="C249" s="3">
        <f t="shared" si="18"/>
        <v>0</v>
      </c>
      <c r="D249" s="3">
        <f t="shared" si="19"/>
        <v>0</v>
      </c>
      <c r="E249" s="113">
        <f t="shared" si="20"/>
        <v>0</v>
      </c>
      <c r="F249" s="16">
        <f t="shared" si="22"/>
        <v>0.63065047057961532</v>
      </c>
      <c r="G249" s="1">
        <f t="shared" si="23"/>
        <v>11.850000000000033</v>
      </c>
    </row>
    <row r="250" spans="1:7" x14ac:dyDescent="0.25">
      <c r="A250" s="1">
        <v>241</v>
      </c>
      <c r="B250" s="113">
        <f t="shared" si="21"/>
        <v>12.000000000000036</v>
      </c>
      <c r="C250" s="3">
        <f t="shared" si="18"/>
        <v>0</v>
      </c>
      <c r="D250" s="3">
        <f t="shared" si="19"/>
        <v>0</v>
      </c>
      <c r="E250" s="113">
        <f t="shared" si="20"/>
        <v>0</v>
      </c>
      <c r="F250" s="16">
        <f t="shared" si="22"/>
        <v>0.63065047057961532</v>
      </c>
      <c r="G250" s="1">
        <f t="shared" si="23"/>
        <v>11.900000000000034</v>
      </c>
    </row>
    <row r="251" spans="1:7" x14ac:dyDescent="0.25">
      <c r="A251" s="1">
        <v>242</v>
      </c>
      <c r="B251" s="113">
        <f t="shared" si="21"/>
        <v>12.050000000000036</v>
      </c>
      <c r="C251" s="3">
        <f t="shared" si="18"/>
        <v>0</v>
      </c>
      <c r="D251" s="3">
        <f t="shared" si="19"/>
        <v>0</v>
      </c>
      <c r="E251" s="113">
        <f t="shared" si="20"/>
        <v>0</v>
      </c>
      <c r="F251" s="16">
        <f t="shared" si="22"/>
        <v>0.63065047057961532</v>
      </c>
      <c r="G251" s="1">
        <f t="shared" si="23"/>
        <v>11.950000000000035</v>
      </c>
    </row>
    <row r="252" spans="1:7" x14ac:dyDescent="0.25">
      <c r="A252" s="1">
        <v>243</v>
      </c>
      <c r="B252" s="113">
        <f t="shared" si="21"/>
        <v>12.100000000000037</v>
      </c>
      <c r="C252" s="3">
        <f t="shared" si="18"/>
        <v>0</v>
      </c>
      <c r="D252" s="3">
        <f t="shared" si="19"/>
        <v>0</v>
      </c>
      <c r="E252" s="113">
        <f t="shared" si="20"/>
        <v>0</v>
      </c>
      <c r="F252" s="16">
        <f t="shared" si="22"/>
        <v>0.63065047057961532</v>
      </c>
      <c r="G252" s="1">
        <f t="shared" si="23"/>
        <v>12.000000000000036</v>
      </c>
    </row>
    <row r="253" spans="1:7" x14ac:dyDescent="0.25">
      <c r="A253" s="1">
        <v>244</v>
      </c>
      <c r="B253" s="113">
        <f t="shared" si="21"/>
        <v>12.150000000000038</v>
      </c>
      <c r="C253" s="3">
        <f t="shared" si="18"/>
        <v>0</v>
      </c>
      <c r="D253" s="3">
        <f t="shared" si="19"/>
        <v>0</v>
      </c>
      <c r="E253" s="113">
        <f t="shared" si="20"/>
        <v>0</v>
      </c>
      <c r="F253" s="16">
        <f t="shared" si="22"/>
        <v>0.63065047057961532</v>
      </c>
      <c r="G253" s="1">
        <f t="shared" si="23"/>
        <v>12.050000000000036</v>
      </c>
    </row>
    <row r="254" spans="1:7" x14ac:dyDescent="0.25">
      <c r="A254" s="1">
        <v>245</v>
      </c>
      <c r="B254" s="113">
        <f t="shared" si="21"/>
        <v>12.200000000000038</v>
      </c>
      <c r="C254" s="3">
        <f t="shared" si="18"/>
        <v>0</v>
      </c>
      <c r="D254" s="3">
        <f t="shared" si="19"/>
        <v>0</v>
      </c>
      <c r="E254" s="113">
        <f t="shared" si="20"/>
        <v>0</v>
      </c>
      <c r="F254" s="16">
        <f t="shared" si="22"/>
        <v>0.63065047057961532</v>
      </c>
      <c r="G254" s="1">
        <f t="shared" si="23"/>
        <v>12.100000000000037</v>
      </c>
    </row>
    <row r="255" spans="1:7" x14ac:dyDescent="0.25">
      <c r="A255" s="1">
        <v>246</v>
      </c>
      <c r="B255" s="113">
        <f t="shared" si="21"/>
        <v>12.250000000000039</v>
      </c>
      <c r="C255" s="3">
        <f t="shared" si="18"/>
        <v>0</v>
      </c>
      <c r="D255" s="3">
        <f t="shared" si="19"/>
        <v>0</v>
      </c>
      <c r="E255" s="113">
        <f t="shared" si="20"/>
        <v>0</v>
      </c>
      <c r="F255" s="16">
        <f t="shared" si="22"/>
        <v>0.63065047057961532</v>
      </c>
      <c r="G255" s="1">
        <f t="shared" si="23"/>
        <v>12.150000000000038</v>
      </c>
    </row>
    <row r="256" spans="1:7" x14ac:dyDescent="0.25">
      <c r="A256" s="1">
        <v>247</v>
      </c>
      <c r="B256" s="113">
        <f t="shared" si="21"/>
        <v>12.30000000000004</v>
      </c>
      <c r="C256" s="3">
        <f t="shared" si="18"/>
        <v>0</v>
      </c>
      <c r="D256" s="3">
        <f t="shared" si="19"/>
        <v>0</v>
      </c>
      <c r="E256" s="113">
        <f t="shared" si="20"/>
        <v>0</v>
      </c>
      <c r="F256" s="16">
        <f t="shared" si="22"/>
        <v>0.63065047057961532</v>
      </c>
      <c r="G256" s="1">
        <f t="shared" si="23"/>
        <v>12.200000000000038</v>
      </c>
    </row>
    <row r="257" spans="1:7" x14ac:dyDescent="0.25">
      <c r="A257" s="1">
        <v>248</v>
      </c>
      <c r="B257" s="113">
        <f t="shared" si="21"/>
        <v>12.350000000000041</v>
      </c>
      <c r="C257" s="3">
        <f t="shared" si="18"/>
        <v>0</v>
      </c>
      <c r="D257" s="3">
        <f t="shared" si="19"/>
        <v>0</v>
      </c>
      <c r="E257" s="113">
        <f t="shared" si="20"/>
        <v>0</v>
      </c>
      <c r="F257" s="16">
        <f t="shared" si="22"/>
        <v>0.63065047057961532</v>
      </c>
      <c r="G257" s="1">
        <f t="shared" si="23"/>
        <v>12.250000000000039</v>
      </c>
    </row>
    <row r="258" spans="1:7" x14ac:dyDescent="0.25">
      <c r="A258" s="1">
        <v>249</v>
      </c>
      <c r="B258" s="113">
        <f t="shared" si="21"/>
        <v>12.400000000000041</v>
      </c>
      <c r="C258" s="3">
        <f t="shared" si="18"/>
        <v>0</v>
      </c>
      <c r="D258" s="3">
        <f t="shared" si="19"/>
        <v>0</v>
      </c>
      <c r="E258" s="113">
        <f t="shared" si="20"/>
        <v>0</v>
      </c>
      <c r="F258" s="16">
        <f t="shared" si="22"/>
        <v>0.63065047057961532</v>
      </c>
      <c r="G258" s="1">
        <f t="shared" si="23"/>
        <v>12.30000000000004</v>
      </c>
    </row>
    <row r="259" spans="1:7" x14ac:dyDescent="0.25">
      <c r="A259" s="1">
        <v>250</v>
      </c>
      <c r="B259" s="113">
        <f t="shared" si="21"/>
        <v>12.450000000000042</v>
      </c>
      <c r="C259" s="3">
        <f t="shared" si="18"/>
        <v>0</v>
      </c>
      <c r="D259" s="3">
        <f t="shared" si="19"/>
        <v>0</v>
      </c>
      <c r="E259" s="113">
        <f t="shared" si="20"/>
        <v>0</v>
      </c>
      <c r="F259" s="16">
        <f t="shared" si="22"/>
        <v>0.63065047057961532</v>
      </c>
      <c r="G259" s="1">
        <f t="shared" si="23"/>
        <v>12.350000000000041</v>
      </c>
    </row>
    <row r="260" spans="1:7" x14ac:dyDescent="0.25">
      <c r="A260" s="1">
        <v>251</v>
      </c>
      <c r="B260" s="113">
        <f t="shared" si="21"/>
        <v>12.500000000000043</v>
      </c>
      <c r="C260" s="3">
        <f t="shared" si="18"/>
        <v>0</v>
      </c>
      <c r="D260" s="3">
        <f t="shared" si="19"/>
        <v>0</v>
      </c>
      <c r="E260" s="113">
        <f t="shared" si="20"/>
        <v>0</v>
      </c>
      <c r="F260" s="16">
        <f t="shared" si="22"/>
        <v>0.63065047057961532</v>
      </c>
      <c r="G260" s="1">
        <f t="shared" si="23"/>
        <v>12.400000000000041</v>
      </c>
    </row>
    <row r="261" spans="1:7" x14ac:dyDescent="0.25">
      <c r="A261" s="1">
        <v>252</v>
      </c>
      <c r="B261" s="113">
        <f t="shared" si="21"/>
        <v>12.550000000000043</v>
      </c>
      <c r="C261" s="3">
        <f t="shared" si="18"/>
        <v>0</v>
      </c>
      <c r="D261" s="3">
        <f t="shared" si="19"/>
        <v>0</v>
      </c>
      <c r="E261" s="113">
        <f t="shared" si="20"/>
        <v>0</v>
      </c>
      <c r="F261" s="16">
        <f t="shared" si="22"/>
        <v>0.63065047057961532</v>
      </c>
      <c r="G261" s="1">
        <f t="shared" si="23"/>
        <v>12.450000000000042</v>
      </c>
    </row>
    <row r="262" spans="1:7" x14ac:dyDescent="0.25">
      <c r="A262" s="1">
        <v>253</v>
      </c>
      <c r="B262" s="113">
        <f t="shared" si="21"/>
        <v>12.600000000000044</v>
      </c>
      <c r="C262" s="3">
        <f t="shared" si="18"/>
        <v>0</v>
      </c>
      <c r="D262" s="3">
        <f t="shared" si="19"/>
        <v>0</v>
      </c>
      <c r="E262" s="113">
        <f t="shared" si="20"/>
        <v>0</v>
      </c>
      <c r="F262" s="16">
        <f t="shared" si="22"/>
        <v>0.63065047057961532</v>
      </c>
      <c r="G262" s="1">
        <f t="shared" si="23"/>
        <v>12.500000000000043</v>
      </c>
    </row>
    <row r="263" spans="1:7" x14ac:dyDescent="0.25">
      <c r="A263" s="1">
        <v>254</v>
      </c>
      <c r="B263" s="113">
        <f t="shared" si="21"/>
        <v>12.650000000000045</v>
      </c>
      <c r="C263" s="3">
        <f t="shared" si="18"/>
        <v>0</v>
      </c>
      <c r="D263" s="3">
        <f t="shared" si="19"/>
        <v>0</v>
      </c>
      <c r="E263" s="113">
        <f t="shared" si="20"/>
        <v>0</v>
      </c>
      <c r="F263" s="16">
        <f t="shared" si="22"/>
        <v>0.63065047057961532</v>
      </c>
      <c r="G263" s="1">
        <f t="shared" si="23"/>
        <v>12.550000000000043</v>
      </c>
    </row>
    <row r="264" spans="1:7" x14ac:dyDescent="0.25">
      <c r="A264" s="1">
        <v>255</v>
      </c>
      <c r="B264" s="113">
        <f t="shared" si="21"/>
        <v>12.700000000000045</v>
      </c>
      <c r="C264" s="3">
        <f t="shared" si="18"/>
        <v>0</v>
      </c>
      <c r="D264" s="3">
        <f t="shared" si="19"/>
        <v>0</v>
      </c>
      <c r="E264" s="113">
        <f t="shared" si="20"/>
        <v>0</v>
      </c>
      <c r="F264" s="16">
        <f t="shared" si="22"/>
        <v>0.63065047057961532</v>
      </c>
      <c r="G264" s="1">
        <f t="shared" si="23"/>
        <v>12.600000000000044</v>
      </c>
    </row>
    <row r="265" spans="1:7" x14ac:dyDescent="0.25">
      <c r="A265" s="1">
        <v>256</v>
      </c>
      <c r="B265" s="113">
        <f t="shared" si="21"/>
        <v>12.750000000000046</v>
      </c>
      <c r="C265" s="3">
        <f t="shared" si="18"/>
        <v>0</v>
      </c>
      <c r="D265" s="3">
        <f t="shared" si="19"/>
        <v>0</v>
      </c>
      <c r="E265" s="113">
        <f t="shared" si="20"/>
        <v>0</v>
      </c>
      <c r="F265" s="16">
        <f t="shared" si="22"/>
        <v>0.63065047057961532</v>
      </c>
      <c r="G265" s="1">
        <f t="shared" si="23"/>
        <v>12.650000000000045</v>
      </c>
    </row>
    <row r="266" spans="1:7" x14ac:dyDescent="0.25">
      <c r="A266" s="1">
        <v>257</v>
      </c>
      <c r="B266" s="113">
        <f t="shared" si="21"/>
        <v>12.800000000000047</v>
      </c>
      <c r="C266" s="3">
        <f t="shared" ref="C266:C329" si="24">ROUND($E$5*EXP(-$I$3*B266),$E$8)</f>
        <v>0</v>
      </c>
      <c r="D266" s="3">
        <f t="shared" ref="D266:D329" si="25">ROUND($F$5*B266*EXP(-$I$3*B266),$E$8)</f>
        <v>0</v>
      </c>
      <c r="E266" s="113">
        <f t="shared" ref="E266:E329" si="26">C266+D266</f>
        <v>0</v>
      </c>
      <c r="F266" s="16">
        <f t="shared" si="22"/>
        <v>0.63065047057961532</v>
      </c>
      <c r="G266" s="1">
        <f t="shared" si="23"/>
        <v>12.700000000000045</v>
      </c>
    </row>
    <row r="267" spans="1:7" x14ac:dyDescent="0.25">
      <c r="A267" s="1">
        <v>258</v>
      </c>
      <c r="B267" s="113">
        <f t="shared" ref="B267:B330" si="27">B266+$B$8</f>
        <v>12.850000000000048</v>
      </c>
      <c r="C267" s="3">
        <f t="shared" si="24"/>
        <v>0</v>
      </c>
      <c r="D267" s="3">
        <f t="shared" si="25"/>
        <v>0</v>
      </c>
      <c r="E267" s="113">
        <f t="shared" si="26"/>
        <v>0</v>
      </c>
      <c r="F267" s="16">
        <f t="shared" si="22"/>
        <v>0.63065047057961532</v>
      </c>
      <c r="G267" s="1">
        <f t="shared" si="23"/>
        <v>12.750000000000046</v>
      </c>
    </row>
    <row r="268" spans="1:7" x14ac:dyDescent="0.25">
      <c r="A268" s="1">
        <v>259</v>
      </c>
      <c r="B268" s="113">
        <f t="shared" si="27"/>
        <v>12.900000000000048</v>
      </c>
      <c r="C268" s="3">
        <f t="shared" si="24"/>
        <v>0</v>
      </c>
      <c r="D268" s="3">
        <f t="shared" si="25"/>
        <v>0</v>
      </c>
      <c r="E268" s="113">
        <f t="shared" si="26"/>
        <v>0</v>
      </c>
      <c r="F268" s="16">
        <f t="shared" ref="F268:F331" si="28">IF(E268&gt;$L$5,0,$L$5)</f>
        <v>0.63065047057961532</v>
      </c>
      <c r="G268" s="1">
        <f t="shared" si="23"/>
        <v>12.800000000000047</v>
      </c>
    </row>
    <row r="269" spans="1:7" x14ac:dyDescent="0.25">
      <c r="A269" s="1">
        <v>260</v>
      </c>
      <c r="B269" s="113">
        <f t="shared" si="27"/>
        <v>12.950000000000049</v>
      </c>
      <c r="C269" s="3">
        <f t="shared" si="24"/>
        <v>0</v>
      </c>
      <c r="D269" s="3">
        <f t="shared" si="25"/>
        <v>0</v>
      </c>
      <c r="E269" s="113">
        <f t="shared" si="26"/>
        <v>0</v>
      </c>
      <c r="F269" s="16">
        <f t="shared" si="28"/>
        <v>0.63065047057961532</v>
      </c>
      <c r="G269" s="1">
        <f t="shared" si="23"/>
        <v>12.850000000000048</v>
      </c>
    </row>
    <row r="270" spans="1:7" x14ac:dyDescent="0.25">
      <c r="A270" s="1">
        <v>261</v>
      </c>
      <c r="B270" s="113">
        <f t="shared" si="27"/>
        <v>13.00000000000005</v>
      </c>
      <c r="C270" s="3">
        <f t="shared" si="24"/>
        <v>0</v>
      </c>
      <c r="D270" s="3">
        <f t="shared" si="25"/>
        <v>0</v>
      </c>
      <c r="E270" s="113">
        <f t="shared" si="26"/>
        <v>0</v>
      </c>
      <c r="F270" s="16">
        <f t="shared" si="28"/>
        <v>0.63065047057961532</v>
      </c>
      <c r="G270" s="1">
        <f t="shared" ref="G270:G333" si="29">IF(F270=$L$5,B268,"bucando_ts")</f>
        <v>12.900000000000048</v>
      </c>
    </row>
    <row r="271" spans="1:7" x14ac:dyDescent="0.25">
      <c r="A271" s="1">
        <v>262</v>
      </c>
      <c r="B271" s="113">
        <f t="shared" si="27"/>
        <v>13.05000000000005</v>
      </c>
      <c r="C271" s="3">
        <f t="shared" si="24"/>
        <v>0</v>
      </c>
      <c r="D271" s="3">
        <f t="shared" si="25"/>
        <v>0</v>
      </c>
      <c r="E271" s="113">
        <f t="shared" si="26"/>
        <v>0</v>
      </c>
      <c r="F271" s="16">
        <f t="shared" si="28"/>
        <v>0.63065047057961532</v>
      </c>
      <c r="G271" s="1">
        <f t="shared" si="29"/>
        <v>12.950000000000049</v>
      </c>
    </row>
    <row r="272" spans="1:7" x14ac:dyDescent="0.25">
      <c r="A272" s="1">
        <v>263</v>
      </c>
      <c r="B272" s="113">
        <f t="shared" si="27"/>
        <v>13.100000000000051</v>
      </c>
      <c r="C272" s="3">
        <f t="shared" si="24"/>
        <v>0</v>
      </c>
      <c r="D272" s="3">
        <f t="shared" si="25"/>
        <v>0</v>
      </c>
      <c r="E272" s="113">
        <f t="shared" si="26"/>
        <v>0</v>
      </c>
      <c r="F272" s="16">
        <f t="shared" si="28"/>
        <v>0.63065047057961532</v>
      </c>
      <c r="G272" s="1">
        <f t="shared" si="29"/>
        <v>13.00000000000005</v>
      </c>
    </row>
    <row r="273" spans="1:7" x14ac:dyDescent="0.25">
      <c r="A273" s="1">
        <v>264</v>
      </c>
      <c r="B273" s="113">
        <f t="shared" si="27"/>
        <v>13.150000000000052</v>
      </c>
      <c r="C273" s="3">
        <f t="shared" si="24"/>
        <v>0</v>
      </c>
      <c r="D273" s="3">
        <f t="shared" si="25"/>
        <v>0</v>
      </c>
      <c r="E273" s="113">
        <f t="shared" si="26"/>
        <v>0</v>
      </c>
      <c r="F273" s="16">
        <f t="shared" si="28"/>
        <v>0.63065047057961532</v>
      </c>
      <c r="G273" s="1">
        <f t="shared" si="29"/>
        <v>13.05000000000005</v>
      </c>
    </row>
    <row r="274" spans="1:7" x14ac:dyDescent="0.25">
      <c r="A274" s="1">
        <v>265</v>
      </c>
      <c r="B274" s="113">
        <f t="shared" si="27"/>
        <v>13.200000000000053</v>
      </c>
      <c r="C274" s="3">
        <f t="shared" si="24"/>
        <v>0</v>
      </c>
      <c r="D274" s="3">
        <f t="shared" si="25"/>
        <v>0</v>
      </c>
      <c r="E274" s="113">
        <f t="shared" si="26"/>
        <v>0</v>
      </c>
      <c r="F274" s="16">
        <f t="shared" si="28"/>
        <v>0.63065047057961532</v>
      </c>
      <c r="G274" s="1">
        <f t="shared" si="29"/>
        <v>13.100000000000051</v>
      </c>
    </row>
    <row r="275" spans="1:7" x14ac:dyDescent="0.25">
      <c r="A275" s="1">
        <v>266</v>
      </c>
      <c r="B275" s="113">
        <f t="shared" si="27"/>
        <v>13.250000000000053</v>
      </c>
      <c r="C275" s="3">
        <f t="shared" si="24"/>
        <v>0</v>
      </c>
      <c r="D275" s="3">
        <f t="shared" si="25"/>
        <v>0</v>
      </c>
      <c r="E275" s="113">
        <f t="shared" si="26"/>
        <v>0</v>
      </c>
      <c r="F275" s="16">
        <f t="shared" si="28"/>
        <v>0.63065047057961532</v>
      </c>
      <c r="G275" s="1">
        <f t="shared" si="29"/>
        <v>13.150000000000052</v>
      </c>
    </row>
    <row r="276" spans="1:7" x14ac:dyDescent="0.25">
      <c r="A276" s="1">
        <v>267</v>
      </c>
      <c r="B276" s="113">
        <f t="shared" si="27"/>
        <v>13.300000000000054</v>
      </c>
      <c r="C276" s="3">
        <f t="shared" si="24"/>
        <v>0</v>
      </c>
      <c r="D276" s="3">
        <f t="shared" si="25"/>
        <v>0</v>
      </c>
      <c r="E276" s="113">
        <f t="shared" si="26"/>
        <v>0</v>
      </c>
      <c r="F276" s="16">
        <f t="shared" si="28"/>
        <v>0.63065047057961532</v>
      </c>
      <c r="G276" s="1">
        <f t="shared" si="29"/>
        <v>13.200000000000053</v>
      </c>
    </row>
    <row r="277" spans="1:7" x14ac:dyDescent="0.25">
      <c r="A277" s="1">
        <v>268</v>
      </c>
      <c r="B277" s="113">
        <f t="shared" si="27"/>
        <v>13.350000000000055</v>
      </c>
      <c r="C277" s="3">
        <f t="shared" si="24"/>
        <v>0</v>
      </c>
      <c r="D277" s="3">
        <f t="shared" si="25"/>
        <v>0</v>
      </c>
      <c r="E277" s="113">
        <f t="shared" si="26"/>
        <v>0</v>
      </c>
      <c r="F277" s="16">
        <f t="shared" si="28"/>
        <v>0.63065047057961532</v>
      </c>
      <c r="G277" s="1">
        <f t="shared" si="29"/>
        <v>13.250000000000053</v>
      </c>
    </row>
    <row r="278" spans="1:7" x14ac:dyDescent="0.25">
      <c r="A278" s="1">
        <v>269</v>
      </c>
      <c r="B278" s="113">
        <f t="shared" si="27"/>
        <v>13.400000000000055</v>
      </c>
      <c r="C278" s="3">
        <f t="shared" si="24"/>
        <v>0</v>
      </c>
      <c r="D278" s="3">
        <f t="shared" si="25"/>
        <v>0</v>
      </c>
      <c r="E278" s="113">
        <f t="shared" si="26"/>
        <v>0</v>
      </c>
      <c r="F278" s="16">
        <f t="shared" si="28"/>
        <v>0.63065047057961532</v>
      </c>
      <c r="G278" s="1">
        <f t="shared" si="29"/>
        <v>13.300000000000054</v>
      </c>
    </row>
    <row r="279" spans="1:7" x14ac:dyDescent="0.25">
      <c r="A279" s="1">
        <v>270</v>
      </c>
      <c r="B279" s="113">
        <f t="shared" si="27"/>
        <v>13.450000000000056</v>
      </c>
      <c r="C279" s="3">
        <f t="shared" si="24"/>
        <v>0</v>
      </c>
      <c r="D279" s="3">
        <f t="shared" si="25"/>
        <v>0</v>
      </c>
      <c r="E279" s="113">
        <f t="shared" si="26"/>
        <v>0</v>
      </c>
      <c r="F279" s="16">
        <f t="shared" si="28"/>
        <v>0.63065047057961532</v>
      </c>
      <c r="G279" s="1">
        <f t="shared" si="29"/>
        <v>13.350000000000055</v>
      </c>
    </row>
    <row r="280" spans="1:7" x14ac:dyDescent="0.25">
      <c r="A280" s="1">
        <v>271</v>
      </c>
      <c r="B280" s="113">
        <f t="shared" si="27"/>
        <v>13.500000000000057</v>
      </c>
      <c r="C280" s="3">
        <f t="shared" si="24"/>
        <v>0</v>
      </c>
      <c r="D280" s="3">
        <f t="shared" si="25"/>
        <v>0</v>
      </c>
      <c r="E280" s="113">
        <f t="shared" si="26"/>
        <v>0</v>
      </c>
      <c r="F280" s="16">
        <f t="shared" si="28"/>
        <v>0.63065047057961532</v>
      </c>
      <c r="G280" s="1">
        <f t="shared" si="29"/>
        <v>13.400000000000055</v>
      </c>
    </row>
    <row r="281" spans="1:7" x14ac:dyDescent="0.25">
      <c r="A281" s="1">
        <v>272</v>
      </c>
      <c r="B281" s="113">
        <f t="shared" si="27"/>
        <v>13.550000000000058</v>
      </c>
      <c r="C281" s="3">
        <f t="shared" si="24"/>
        <v>0</v>
      </c>
      <c r="D281" s="3">
        <f t="shared" si="25"/>
        <v>0</v>
      </c>
      <c r="E281" s="113">
        <f t="shared" si="26"/>
        <v>0</v>
      </c>
      <c r="F281" s="16">
        <f t="shared" si="28"/>
        <v>0.63065047057961532</v>
      </c>
      <c r="G281" s="1">
        <f t="shared" si="29"/>
        <v>13.450000000000056</v>
      </c>
    </row>
    <row r="282" spans="1:7" x14ac:dyDescent="0.25">
      <c r="A282" s="1">
        <v>273</v>
      </c>
      <c r="B282" s="113">
        <f t="shared" si="27"/>
        <v>13.600000000000058</v>
      </c>
      <c r="C282" s="3">
        <f t="shared" si="24"/>
        <v>0</v>
      </c>
      <c r="D282" s="3">
        <f t="shared" si="25"/>
        <v>0</v>
      </c>
      <c r="E282" s="113">
        <f t="shared" si="26"/>
        <v>0</v>
      </c>
      <c r="F282" s="16">
        <f t="shared" si="28"/>
        <v>0.63065047057961532</v>
      </c>
      <c r="G282" s="1">
        <f t="shared" si="29"/>
        <v>13.500000000000057</v>
      </c>
    </row>
    <row r="283" spans="1:7" x14ac:dyDescent="0.25">
      <c r="A283" s="1">
        <v>274</v>
      </c>
      <c r="B283" s="113">
        <f t="shared" si="27"/>
        <v>13.650000000000059</v>
      </c>
      <c r="C283" s="3">
        <f t="shared" si="24"/>
        <v>0</v>
      </c>
      <c r="D283" s="3">
        <f t="shared" si="25"/>
        <v>0</v>
      </c>
      <c r="E283" s="113">
        <f t="shared" si="26"/>
        <v>0</v>
      </c>
      <c r="F283" s="16">
        <f t="shared" si="28"/>
        <v>0.63065047057961532</v>
      </c>
      <c r="G283" s="1">
        <f t="shared" si="29"/>
        <v>13.550000000000058</v>
      </c>
    </row>
    <row r="284" spans="1:7" x14ac:dyDescent="0.25">
      <c r="A284" s="1">
        <v>275</v>
      </c>
      <c r="B284" s="113">
        <f t="shared" si="27"/>
        <v>13.70000000000006</v>
      </c>
      <c r="C284" s="3">
        <f t="shared" si="24"/>
        <v>0</v>
      </c>
      <c r="D284" s="3">
        <f t="shared" si="25"/>
        <v>0</v>
      </c>
      <c r="E284" s="113">
        <f t="shared" si="26"/>
        <v>0</v>
      </c>
      <c r="F284" s="16">
        <f t="shared" si="28"/>
        <v>0.63065047057961532</v>
      </c>
      <c r="G284" s="1">
        <f t="shared" si="29"/>
        <v>13.600000000000058</v>
      </c>
    </row>
    <row r="285" spans="1:7" x14ac:dyDescent="0.25">
      <c r="A285" s="1">
        <v>276</v>
      </c>
      <c r="B285" s="113">
        <f t="shared" si="27"/>
        <v>13.75000000000006</v>
      </c>
      <c r="C285" s="3">
        <f t="shared" si="24"/>
        <v>0</v>
      </c>
      <c r="D285" s="3">
        <f t="shared" si="25"/>
        <v>0</v>
      </c>
      <c r="E285" s="113">
        <f t="shared" si="26"/>
        <v>0</v>
      </c>
      <c r="F285" s="16">
        <f t="shared" si="28"/>
        <v>0.63065047057961532</v>
      </c>
      <c r="G285" s="1">
        <f t="shared" si="29"/>
        <v>13.650000000000059</v>
      </c>
    </row>
    <row r="286" spans="1:7" x14ac:dyDescent="0.25">
      <c r="A286" s="1">
        <v>277</v>
      </c>
      <c r="B286" s="113">
        <f t="shared" si="27"/>
        <v>13.800000000000061</v>
      </c>
      <c r="C286" s="3">
        <f t="shared" si="24"/>
        <v>0</v>
      </c>
      <c r="D286" s="3">
        <f t="shared" si="25"/>
        <v>0</v>
      </c>
      <c r="E286" s="113">
        <f t="shared" si="26"/>
        <v>0</v>
      </c>
      <c r="F286" s="16">
        <f t="shared" si="28"/>
        <v>0.63065047057961532</v>
      </c>
      <c r="G286" s="1">
        <f t="shared" si="29"/>
        <v>13.70000000000006</v>
      </c>
    </row>
    <row r="287" spans="1:7" x14ac:dyDescent="0.25">
      <c r="A287" s="1">
        <v>278</v>
      </c>
      <c r="B287" s="113">
        <f t="shared" si="27"/>
        <v>13.850000000000062</v>
      </c>
      <c r="C287" s="3">
        <f t="shared" si="24"/>
        <v>0</v>
      </c>
      <c r="D287" s="3">
        <f t="shared" si="25"/>
        <v>0</v>
      </c>
      <c r="E287" s="113">
        <f t="shared" si="26"/>
        <v>0</v>
      </c>
      <c r="F287" s="16">
        <f t="shared" si="28"/>
        <v>0.63065047057961532</v>
      </c>
      <c r="G287" s="1">
        <f t="shared" si="29"/>
        <v>13.75000000000006</v>
      </c>
    </row>
    <row r="288" spans="1:7" x14ac:dyDescent="0.25">
      <c r="A288" s="1">
        <v>279</v>
      </c>
      <c r="B288" s="113">
        <f t="shared" si="27"/>
        <v>13.900000000000063</v>
      </c>
      <c r="C288" s="3">
        <f t="shared" si="24"/>
        <v>0</v>
      </c>
      <c r="D288" s="3">
        <f t="shared" si="25"/>
        <v>0</v>
      </c>
      <c r="E288" s="113">
        <f t="shared" si="26"/>
        <v>0</v>
      </c>
      <c r="F288" s="16">
        <f t="shared" si="28"/>
        <v>0.63065047057961532</v>
      </c>
      <c r="G288" s="1">
        <f t="shared" si="29"/>
        <v>13.800000000000061</v>
      </c>
    </row>
    <row r="289" spans="1:7" x14ac:dyDescent="0.25">
      <c r="A289" s="1">
        <v>280</v>
      </c>
      <c r="B289" s="113">
        <f t="shared" si="27"/>
        <v>13.950000000000063</v>
      </c>
      <c r="C289" s="3">
        <f t="shared" si="24"/>
        <v>0</v>
      </c>
      <c r="D289" s="3">
        <f t="shared" si="25"/>
        <v>0</v>
      </c>
      <c r="E289" s="113">
        <f t="shared" si="26"/>
        <v>0</v>
      </c>
      <c r="F289" s="16">
        <f t="shared" si="28"/>
        <v>0.63065047057961532</v>
      </c>
      <c r="G289" s="1">
        <f t="shared" si="29"/>
        <v>13.850000000000062</v>
      </c>
    </row>
    <row r="290" spans="1:7" x14ac:dyDescent="0.25">
      <c r="A290" s="1">
        <v>281</v>
      </c>
      <c r="B290" s="113">
        <f t="shared" si="27"/>
        <v>14.000000000000064</v>
      </c>
      <c r="C290" s="3">
        <f t="shared" si="24"/>
        <v>0</v>
      </c>
      <c r="D290" s="3">
        <f t="shared" si="25"/>
        <v>0</v>
      </c>
      <c r="E290" s="113">
        <f t="shared" si="26"/>
        <v>0</v>
      </c>
      <c r="F290" s="16">
        <f t="shared" si="28"/>
        <v>0.63065047057961532</v>
      </c>
      <c r="G290" s="1">
        <f t="shared" si="29"/>
        <v>13.900000000000063</v>
      </c>
    </row>
    <row r="291" spans="1:7" x14ac:dyDescent="0.25">
      <c r="A291" s="1">
        <v>282</v>
      </c>
      <c r="B291" s="113">
        <f t="shared" si="27"/>
        <v>14.050000000000065</v>
      </c>
      <c r="C291" s="3">
        <f t="shared" si="24"/>
        <v>0</v>
      </c>
      <c r="D291" s="3">
        <f t="shared" si="25"/>
        <v>0</v>
      </c>
      <c r="E291" s="113">
        <f t="shared" si="26"/>
        <v>0</v>
      </c>
      <c r="F291" s="16">
        <f t="shared" si="28"/>
        <v>0.63065047057961532</v>
      </c>
      <c r="G291" s="1">
        <f t="shared" si="29"/>
        <v>13.950000000000063</v>
      </c>
    </row>
    <row r="292" spans="1:7" x14ac:dyDescent="0.25">
      <c r="A292" s="1">
        <v>283</v>
      </c>
      <c r="B292" s="113">
        <f t="shared" si="27"/>
        <v>14.100000000000065</v>
      </c>
      <c r="C292" s="3">
        <f t="shared" si="24"/>
        <v>0</v>
      </c>
      <c r="D292" s="3">
        <f t="shared" si="25"/>
        <v>0</v>
      </c>
      <c r="E292" s="113">
        <f t="shared" si="26"/>
        <v>0</v>
      </c>
      <c r="F292" s="16">
        <f t="shared" si="28"/>
        <v>0.63065047057961532</v>
      </c>
      <c r="G292" s="1">
        <f t="shared" si="29"/>
        <v>14.000000000000064</v>
      </c>
    </row>
    <row r="293" spans="1:7" x14ac:dyDescent="0.25">
      <c r="A293" s="1">
        <v>284</v>
      </c>
      <c r="B293" s="113">
        <f t="shared" si="27"/>
        <v>14.150000000000066</v>
      </c>
      <c r="C293" s="3">
        <f t="shared" si="24"/>
        <v>0</v>
      </c>
      <c r="D293" s="3">
        <f t="shared" si="25"/>
        <v>0</v>
      </c>
      <c r="E293" s="113">
        <f t="shared" si="26"/>
        <v>0</v>
      </c>
      <c r="F293" s="16">
        <f t="shared" si="28"/>
        <v>0.63065047057961532</v>
      </c>
      <c r="G293" s="1">
        <f t="shared" si="29"/>
        <v>14.050000000000065</v>
      </c>
    </row>
    <row r="294" spans="1:7" x14ac:dyDescent="0.25">
      <c r="A294" s="1">
        <v>285</v>
      </c>
      <c r="B294" s="113">
        <f t="shared" si="27"/>
        <v>14.200000000000067</v>
      </c>
      <c r="C294" s="3">
        <f t="shared" si="24"/>
        <v>0</v>
      </c>
      <c r="D294" s="3">
        <f t="shared" si="25"/>
        <v>0</v>
      </c>
      <c r="E294" s="113">
        <f t="shared" si="26"/>
        <v>0</v>
      </c>
      <c r="F294" s="16">
        <f t="shared" si="28"/>
        <v>0.63065047057961532</v>
      </c>
      <c r="G294" s="1">
        <f t="shared" si="29"/>
        <v>14.100000000000065</v>
      </c>
    </row>
    <row r="295" spans="1:7" x14ac:dyDescent="0.25">
      <c r="A295" s="1">
        <v>286</v>
      </c>
      <c r="B295" s="113">
        <f t="shared" si="27"/>
        <v>14.250000000000068</v>
      </c>
      <c r="C295" s="3">
        <f t="shared" si="24"/>
        <v>0</v>
      </c>
      <c r="D295" s="3">
        <f t="shared" si="25"/>
        <v>0</v>
      </c>
      <c r="E295" s="113">
        <f t="shared" si="26"/>
        <v>0</v>
      </c>
      <c r="F295" s="16">
        <f t="shared" si="28"/>
        <v>0.63065047057961532</v>
      </c>
      <c r="G295" s="1">
        <f t="shared" si="29"/>
        <v>14.150000000000066</v>
      </c>
    </row>
    <row r="296" spans="1:7" x14ac:dyDescent="0.25">
      <c r="A296" s="1">
        <v>287</v>
      </c>
      <c r="B296" s="113">
        <f t="shared" si="27"/>
        <v>14.300000000000068</v>
      </c>
      <c r="C296" s="3">
        <f t="shared" si="24"/>
        <v>0</v>
      </c>
      <c r="D296" s="3">
        <f t="shared" si="25"/>
        <v>0</v>
      </c>
      <c r="E296" s="113">
        <f t="shared" si="26"/>
        <v>0</v>
      </c>
      <c r="F296" s="16">
        <f t="shared" si="28"/>
        <v>0.63065047057961532</v>
      </c>
      <c r="G296" s="1">
        <f t="shared" si="29"/>
        <v>14.200000000000067</v>
      </c>
    </row>
    <row r="297" spans="1:7" x14ac:dyDescent="0.25">
      <c r="A297" s="1">
        <v>288</v>
      </c>
      <c r="B297" s="113">
        <f t="shared" si="27"/>
        <v>14.350000000000069</v>
      </c>
      <c r="C297" s="3">
        <f t="shared" si="24"/>
        <v>0</v>
      </c>
      <c r="D297" s="3">
        <f t="shared" si="25"/>
        <v>0</v>
      </c>
      <c r="E297" s="113">
        <f t="shared" si="26"/>
        <v>0</v>
      </c>
      <c r="F297" s="16">
        <f t="shared" si="28"/>
        <v>0.63065047057961532</v>
      </c>
      <c r="G297" s="1">
        <f t="shared" si="29"/>
        <v>14.250000000000068</v>
      </c>
    </row>
    <row r="298" spans="1:7" x14ac:dyDescent="0.25">
      <c r="A298" s="1">
        <v>289</v>
      </c>
      <c r="B298" s="113">
        <f t="shared" si="27"/>
        <v>14.40000000000007</v>
      </c>
      <c r="C298" s="3">
        <f t="shared" si="24"/>
        <v>0</v>
      </c>
      <c r="D298" s="3">
        <f t="shared" si="25"/>
        <v>0</v>
      </c>
      <c r="E298" s="113">
        <f t="shared" si="26"/>
        <v>0</v>
      </c>
      <c r="F298" s="16">
        <f t="shared" si="28"/>
        <v>0.63065047057961532</v>
      </c>
      <c r="G298" s="1">
        <f t="shared" si="29"/>
        <v>14.300000000000068</v>
      </c>
    </row>
    <row r="299" spans="1:7" x14ac:dyDescent="0.25">
      <c r="A299" s="1">
        <v>290</v>
      </c>
      <c r="B299" s="113">
        <f t="shared" si="27"/>
        <v>14.45000000000007</v>
      </c>
      <c r="C299" s="3">
        <f t="shared" si="24"/>
        <v>0</v>
      </c>
      <c r="D299" s="3">
        <f t="shared" si="25"/>
        <v>0</v>
      </c>
      <c r="E299" s="113">
        <f t="shared" si="26"/>
        <v>0</v>
      </c>
      <c r="F299" s="16">
        <f t="shared" si="28"/>
        <v>0.63065047057961532</v>
      </c>
      <c r="G299" s="1">
        <f t="shared" si="29"/>
        <v>14.350000000000069</v>
      </c>
    </row>
    <row r="300" spans="1:7" x14ac:dyDescent="0.25">
      <c r="A300" s="1">
        <v>291</v>
      </c>
      <c r="B300" s="113">
        <f t="shared" si="27"/>
        <v>14.500000000000071</v>
      </c>
      <c r="C300" s="3">
        <f t="shared" si="24"/>
        <v>0</v>
      </c>
      <c r="D300" s="3">
        <f t="shared" si="25"/>
        <v>0</v>
      </c>
      <c r="E300" s="113">
        <f t="shared" si="26"/>
        <v>0</v>
      </c>
      <c r="F300" s="16">
        <f t="shared" si="28"/>
        <v>0.63065047057961532</v>
      </c>
      <c r="G300" s="1">
        <f t="shared" si="29"/>
        <v>14.40000000000007</v>
      </c>
    </row>
    <row r="301" spans="1:7" x14ac:dyDescent="0.25">
      <c r="A301" s="1">
        <v>292</v>
      </c>
      <c r="B301" s="113">
        <f t="shared" si="27"/>
        <v>14.550000000000072</v>
      </c>
      <c r="C301" s="3">
        <f t="shared" si="24"/>
        <v>0</v>
      </c>
      <c r="D301" s="3">
        <f t="shared" si="25"/>
        <v>0</v>
      </c>
      <c r="E301" s="113">
        <f t="shared" si="26"/>
        <v>0</v>
      </c>
      <c r="F301" s="16">
        <f t="shared" si="28"/>
        <v>0.63065047057961532</v>
      </c>
      <c r="G301" s="1">
        <f t="shared" si="29"/>
        <v>14.45000000000007</v>
      </c>
    </row>
    <row r="302" spans="1:7" x14ac:dyDescent="0.25">
      <c r="A302" s="1">
        <v>293</v>
      </c>
      <c r="B302" s="113">
        <f t="shared" si="27"/>
        <v>14.600000000000072</v>
      </c>
      <c r="C302" s="3">
        <f t="shared" si="24"/>
        <v>0</v>
      </c>
      <c r="D302" s="3">
        <f t="shared" si="25"/>
        <v>0</v>
      </c>
      <c r="E302" s="113">
        <f t="shared" si="26"/>
        <v>0</v>
      </c>
      <c r="F302" s="16">
        <f t="shared" si="28"/>
        <v>0.63065047057961532</v>
      </c>
      <c r="G302" s="1">
        <f t="shared" si="29"/>
        <v>14.500000000000071</v>
      </c>
    </row>
    <row r="303" spans="1:7" x14ac:dyDescent="0.25">
      <c r="A303" s="1">
        <v>294</v>
      </c>
      <c r="B303" s="113">
        <f t="shared" si="27"/>
        <v>14.650000000000073</v>
      </c>
      <c r="C303" s="3">
        <f t="shared" si="24"/>
        <v>0</v>
      </c>
      <c r="D303" s="3">
        <f t="shared" si="25"/>
        <v>0</v>
      </c>
      <c r="E303" s="113">
        <f t="shared" si="26"/>
        <v>0</v>
      </c>
      <c r="F303" s="16">
        <f t="shared" si="28"/>
        <v>0.63065047057961532</v>
      </c>
      <c r="G303" s="1">
        <f t="shared" si="29"/>
        <v>14.550000000000072</v>
      </c>
    </row>
    <row r="304" spans="1:7" x14ac:dyDescent="0.25">
      <c r="A304" s="1">
        <v>295</v>
      </c>
      <c r="B304" s="113">
        <f t="shared" si="27"/>
        <v>14.700000000000074</v>
      </c>
      <c r="C304" s="3">
        <f t="shared" si="24"/>
        <v>0</v>
      </c>
      <c r="D304" s="3">
        <f t="shared" si="25"/>
        <v>0</v>
      </c>
      <c r="E304" s="113">
        <f t="shared" si="26"/>
        <v>0</v>
      </c>
      <c r="F304" s="16">
        <f t="shared" si="28"/>
        <v>0.63065047057961532</v>
      </c>
      <c r="G304" s="1">
        <f t="shared" si="29"/>
        <v>14.600000000000072</v>
      </c>
    </row>
    <row r="305" spans="1:7" x14ac:dyDescent="0.25">
      <c r="A305" s="1">
        <v>296</v>
      </c>
      <c r="B305" s="113">
        <f t="shared" si="27"/>
        <v>14.750000000000075</v>
      </c>
      <c r="C305" s="3">
        <f t="shared" si="24"/>
        <v>0</v>
      </c>
      <c r="D305" s="3">
        <f t="shared" si="25"/>
        <v>0</v>
      </c>
      <c r="E305" s="113">
        <f t="shared" si="26"/>
        <v>0</v>
      </c>
      <c r="F305" s="16">
        <f t="shared" si="28"/>
        <v>0.63065047057961532</v>
      </c>
      <c r="G305" s="1">
        <f t="shared" si="29"/>
        <v>14.650000000000073</v>
      </c>
    </row>
    <row r="306" spans="1:7" x14ac:dyDescent="0.25">
      <c r="A306" s="1">
        <v>297</v>
      </c>
      <c r="B306" s="113">
        <f t="shared" si="27"/>
        <v>14.800000000000075</v>
      </c>
      <c r="C306" s="3">
        <f t="shared" si="24"/>
        <v>0</v>
      </c>
      <c r="D306" s="3">
        <f t="shared" si="25"/>
        <v>0</v>
      </c>
      <c r="E306" s="113">
        <f t="shared" si="26"/>
        <v>0</v>
      </c>
      <c r="F306" s="16">
        <f t="shared" si="28"/>
        <v>0.63065047057961532</v>
      </c>
      <c r="G306" s="1">
        <f t="shared" si="29"/>
        <v>14.700000000000074</v>
      </c>
    </row>
    <row r="307" spans="1:7" x14ac:dyDescent="0.25">
      <c r="A307" s="1">
        <v>298</v>
      </c>
      <c r="B307" s="113">
        <f t="shared" si="27"/>
        <v>14.850000000000076</v>
      </c>
      <c r="C307" s="3">
        <f t="shared" si="24"/>
        <v>0</v>
      </c>
      <c r="D307" s="3">
        <f t="shared" si="25"/>
        <v>0</v>
      </c>
      <c r="E307" s="113">
        <f t="shared" si="26"/>
        <v>0</v>
      </c>
      <c r="F307" s="16">
        <f t="shared" si="28"/>
        <v>0.63065047057961532</v>
      </c>
      <c r="G307" s="1">
        <f t="shared" si="29"/>
        <v>14.750000000000075</v>
      </c>
    </row>
    <row r="308" spans="1:7" x14ac:dyDescent="0.25">
      <c r="A308" s="1">
        <v>299</v>
      </c>
      <c r="B308" s="113">
        <f t="shared" si="27"/>
        <v>14.900000000000077</v>
      </c>
      <c r="C308" s="3">
        <f t="shared" si="24"/>
        <v>0</v>
      </c>
      <c r="D308" s="3">
        <f t="shared" si="25"/>
        <v>0</v>
      </c>
      <c r="E308" s="113">
        <f t="shared" si="26"/>
        <v>0</v>
      </c>
      <c r="F308" s="16">
        <f t="shared" si="28"/>
        <v>0.63065047057961532</v>
      </c>
      <c r="G308" s="1">
        <f t="shared" si="29"/>
        <v>14.800000000000075</v>
      </c>
    </row>
    <row r="309" spans="1:7" x14ac:dyDescent="0.25">
      <c r="A309" s="1">
        <v>300</v>
      </c>
      <c r="B309" s="113">
        <f t="shared" si="27"/>
        <v>14.950000000000077</v>
      </c>
      <c r="C309" s="3">
        <f t="shared" si="24"/>
        <v>0</v>
      </c>
      <c r="D309" s="3">
        <f t="shared" si="25"/>
        <v>0</v>
      </c>
      <c r="E309" s="113">
        <f t="shared" si="26"/>
        <v>0</v>
      </c>
      <c r="F309" s="16">
        <f t="shared" si="28"/>
        <v>0.63065047057961532</v>
      </c>
      <c r="G309" s="1">
        <f t="shared" si="29"/>
        <v>14.850000000000076</v>
      </c>
    </row>
    <row r="310" spans="1:7" x14ac:dyDescent="0.25">
      <c r="A310" s="1">
        <v>301</v>
      </c>
      <c r="B310" s="113">
        <f t="shared" si="27"/>
        <v>15.000000000000078</v>
      </c>
      <c r="C310" s="3">
        <f t="shared" si="24"/>
        <v>0</v>
      </c>
      <c r="D310" s="3">
        <f t="shared" si="25"/>
        <v>0</v>
      </c>
      <c r="E310" s="113">
        <f t="shared" si="26"/>
        <v>0</v>
      </c>
      <c r="F310" s="16">
        <f t="shared" si="28"/>
        <v>0.63065047057961532</v>
      </c>
      <c r="G310" s="1">
        <f t="shared" si="29"/>
        <v>14.900000000000077</v>
      </c>
    </row>
    <row r="311" spans="1:7" x14ac:dyDescent="0.25">
      <c r="A311" s="1">
        <v>302</v>
      </c>
      <c r="B311" s="113">
        <f t="shared" si="27"/>
        <v>15.050000000000079</v>
      </c>
      <c r="C311" s="3">
        <f t="shared" si="24"/>
        <v>0</v>
      </c>
      <c r="D311" s="3">
        <f t="shared" si="25"/>
        <v>0</v>
      </c>
      <c r="E311" s="113">
        <f t="shared" si="26"/>
        <v>0</v>
      </c>
      <c r="F311" s="16">
        <f t="shared" si="28"/>
        <v>0.63065047057961532</v>
      </c>
      <c r="G311" s="1">
        <f t="shared" si="29"/>
        <v>14.950000000000077</v>
      </c>
    </row>
    <row r="312" spans="1:7" x14ac:dyDescent="0.25">
      <c r="A312" s="1">
        <v>303</v>
      </c>
      <c r="B312" s="113">
        <f t="shared" si="27"/>
        <v>15.10000000000008</v>
      </c>
      <c r="C312" s="3">
        <f t="shared" si="24"/>
        <v>0</v>
      </c>
      <c r="D312" s="3">
        <f t="shared" si="25"/>
        <v>0</v>
      </c>
      <c r="E312" s="113">
        <f t="shared" si="26"/>
        <v>0</v>
      </c>
      <c r="F312" s="16">
        <f t="shared" si="28"/>
        <v>0.63065047057961532</v>
      </c>
      <c r="G312" s="1">
        <f t="shared" si="29"/>
        <v>15.000000000000078</v>
      </c>
    </row>
    <row r="313" spans="1:7" x14ac:dyDescent="0.25">
      <c r="A313" s="1">
        <v>304</v>
      </c>
      <c r="B313" s="113">
        <f t="shared" si="27"/>
        <v>15.15000000000008</v>
      </c>
      <c r="C313" s="3">
        <f t="shared" si="24"/>
        <v>0</v>
      </c>
      <c r="D313" s="3">
        <f t="shared" si="25"/>
        <v>0</v>
      </c>
      <c r="E313" s="113">
        <f t="shared" si="26"/>
        <v>0</v>
      </c>
      <c r="F313" s="16">
        <f t="shared" si="28"/>
        <v>0.63065047057961532</v>
      </c>
      <c r="G313" s="1">
        <f t="shared" si="29"/>
        <v>15.050000000000079</v>
      </c>
    </row>
    <row r="314" spans="1:7" x14ac:dyDescent="0.25">
      <c r="A314" s="1">
        <v>305</v>
      </c>
      <c r="B314" s="113">
        <f t="shared" si="27"/>
        <v>15.200000000000081</v>
      </c>
      <c r="C314" s="3">
        <f t="shared" si="24"/>
        <v>0</v>
      </c>
      <c r="D314" s="3">
        <f t="shared" si="25"/>
        <v>0</v>
      </c>
      <c r="E314" s="113">
        <f t="shared" si="26"/>
        <v>0</v>
      </c>
      <c r="F314" s="16">
        <f t="shared" si="28"/>
        <v>0.63065047057961532</v>
      </c>
      <c r="G314" s="1">
        <f t="shared" si="29"/>
        <v>15.10000000000008</v>
      </c>
    </row>
    <row r="315" spans="1:7" x14ac:dyDescent="0.25">
      <c r="A315" s="1">
        <v>306</v>
      </c>
      <c r="B315" s="113">
        <f t="shared" si="27"/>
        <v>15.250000000000082</v>
      </c>
      <c r="C315" s="3">
        <f t="shared" si="24"/>
        <v>0</v>
      </c>
      <c r="D315" s="3">
        <f t="shared" si="25"/>
        <v>0</v>
      </c>
      <c r="E315" s="113">
        <f t="shared" si="26"/>
        <v>0</v>
      </c>
      <c r="F315" s="16">
        <f t="shared" si="28"/>
        <v>0.63065047057961532</v>
      </c>
      <c r="G315" s="1">
        <f t="shared" si="29"/>
        <v>15.15000000000008</v>
      </c>
    </row>
    <row r="316" spans="1:7" x14ac:dyDescent="0.25">
      <c r="A316" s="1">
        <v>307</v>
      </c>
      <c r="B316" s="113">
        <f t="shared" si="27"/>
        <v>15.300000000000082</v>
      </c>
      <c r="C316" s="3">
        <f t="shared" si="24"/>
        <v>0</v>
      </c>
      <c r="D316" s="3">
        <f t="shared" si="25"/>
        <v>0</v>
      </c>
      <c r="E316" s="113">
        <f t="shared" si="26"/>
        <v>0</v>
      </c>
      <c r="F316" s="16">
        <f t="shared" si="28"/>
        <v>0.63065047057961532</v>
      </c>
      <c r="G316" s="1">
        <f t="shared" si="29"/>
        <v>15.200000000000081</v>
      </c>
    </row>
    <row r="317" spans="1:7" x14ac:dyDescent="0.25">
      <c r="A317" s="1">
        <v>308</v>
      </c>
      <c r="B317" s="113">
        <f t="shared" si="27"/>
        <v>15.350000000000083</v>
      </c>
      <c r="C317" s="3">
        <f t="shared" si="24"/>
        <v>0</v>
      </c>
      <c r="D317" s="3">
        <f t="shared" si="25"/>
        <v>0</v>
      </c>
      <c r="E317" s="113">
        <f t="shared" si="26"/>
        <v>0</v>
      </c>
      <c r="F317" s="16">
        <f t="shared" si="28"/>
        <v>0.63065047057961532</v>
      </c>
      <c r="G317" s="1">
        <f t="shared" si="29"/>
        <v>15.250000000000082</v>
      </c>
    </row>
    <row r="318" spans="1:7" x14ac:dyDescent="0.25">
      <c r="A318" s="1">
        <v>309</v>
      </c>
      <c r="B318" s="113">
        <f t="shared" si="27"/>
        <v>15.400000000000084</v>
      </c>
      <c r="C318" s="3">
        <f t="shared" si="24"/>
        <v>0</v>
      </c>
      <c r="D318" s="3">
        <f t="shared" si="25"/>
        <v>0</v>
      </c>
      <c r="E318" s="113">
        <f t="shared" si="26"/>
        <v>0</v>
      </c>
      <c r="F318" s="16">
        <f t="shared" si="28"/>
        <v>0.63065047057961532</v>
      </c>
      <c r="G318" s="1">
        <f t="shared" si="29"/>
        <v>15.300000000000082</v>
      </c>
    </row>
    <row r="319" spans="1:7" x14ac:dyDescent="0.25">
      <c r="A319" s="1">
        <v>310</v>
      </c>
      <c r="B319" s="113">
        <f t="shared" si="27"/>
        <v>15.450000000000085</v>
      </c>
      <c r="C319" s="3">
        <f t="shared" si="24"/>
        <v>0</v>
      </c>
      <c r="D319" s="3">
        <f t="shared" si="25"/>
        <v>0</v>
      </c>
      <c r="E319" s="113">
        <f t="shared" si="26"/>
        <v>0</v>
      </c>
      <c r="F319" s="16">
        <f t="shared" si="28"/>
        <v>0.63065047057961532</v>
      </c>
      <c r="G319" s="1">
        <f t="shared" si="29"/>
        <v>15.350000000000083</v>
      </c>
    </row>
    <row r="320" spans="1:7" x14ac:dyDescent="0.25">
      <c r="A320" s="1">
        <v>311</v>
      </c>
      <c r="B320" s="113">
        <f t="shared" si="27"/>
        <v>15.500000000000085</v>
      </c>
      <c r="C320" s="3">
        <f t="shared" si="24"/>
        <v>0</v>
      </c>
      <c r="D320" s="3">
        <f t="shared" si="25"/>
        <v>0</v>
      </c>
      <c r="E320" s="113">
        <f t="shared" si="26"/>
        <v>0</v>
      </c>
      <c r="F320" s="16">
        <f t="shared" si="28"/>
        <v>0.63065047057961532</v>
      </c>
      <c r="G320" s="1">
        <f t="shared" si="29"/>
        <v>15.400000000000084</v>
      </c>
    </row>
    <row r="321" spans="1:7" x14ac:dyDescent="0.25">
      <c r="A321" s="1">
        <v>312</v>
      </c>
      <c r="B321" s="113">
        <f t="shared" si="27"/>
        <v>15.550000000000086</v>
      </c>
      <c r="C321" s="3">
        <f t="shared" si="24"/>
        <v>0</v>
      </c>
      <c r="D321" s="3">
        <f t="shared" si="25"/>
        <v>0</v>
      </c>
      <c r="E321" s="113">
        <f t="shared" si="26"/>
        <v>0</v>
      </c>
      <c r="F321" s="16">
        <f t="shared" si="28"/>
        <v>0.63065047057961532</v>
      </c>
      <c r="G321" s="1">
        <f t="shared" si="29"/>
        <v>15.450000000000085</v>
      </c>
    </row>
    <row r="322" spans="1:7" x14ac:dyDescent="0.25">
      <c r="A322" s="1">
        <v>313</v>
      </c>
      <c r="B322" s="113">
        <f t="shared" si="27"/>
        <v>15.600000000000087</v>
      </c>
      <c r="C322" s="3">
        <f t="shared" si="24"/>
        <v>0</v>
      </c>
      <c r="D322" s="3">
        <f t="shared" si="25"/>
        <v>0</v>
      </c>
      <c r="E322" s="113">
        <f t="shared" si="26"/>
        <v>0</v>
      </c>
      <c r="F322" s="16">
        <f t="shared" si="28"/>
        <v>0.63065047057961532</v>
      </c>
      <c r="G322" s="1">
        <f t="shared" si="29"/>
        <v>15.500000000000085</v>
      </c>
    </row>
    <row r="323" spans="1:7" x14ac:dyDescent="0.25">
      <c r="A323" s="1">
        <v>314</v>
      </c>
      <c r="B323" s="113">
        <f t="shared" si="27"/>
        <v>15.650000000000087</v>
      </c>
      <c r="C323" s="3">
        <f t="shared" si="24"/>
        <v>0</v>
      </c>
      <c r="D323" s="3">
        <f t="shared" si="25"/>
        <v>0</v>
      </c>
      <c r="E323" s="113">
        <f t="shared" si="26"/>
        <v>0</v>
      </c>
      <c r="F323" s="16">
        <f t="shared" si="28"/>
        <v>0.63065047057961532</v>
      </c>
      <c r="G323" s="1">
        <f t="shared" si="29"/>
        <v>15.550000000000086</v>
      </c>
    </row>
    <row r="324" spans="1:7" x14ac:dyDescent="0.25">
      <c r="A324" s="1">
        <v>315</v>
      </c>
      <c r="B324" s="113">
        <f t="shared" si="27"/>
        <v>15.700000000000088</v>
      </c>
      <c r="C324" s="3">
        <f t="shared" si="24"/>
        <v>0</v>
      </c>
      <c r="D324" s="3">
        <f t="shared" si="25"/>
        <v>0</v>
      </c>
      <c r="E324" s="113">
        <f t="shared" si="26"/>
        <v>0</v>
      </c>
      <c r="F324" s="16">
        <f t="shared" si="28"/>
        <v>0.63065047057961532</v>
      </c>
      <c r="G324" s="1">
        <f t="shared" si="29"/>
        <v>15.600000000000087</v>
      </c>
    </row>
    <row r="325" spans="1:7" x14ac:dyDescent="0.25">
      <c r="A325" s="1">
        <v>316</v>
      </c>
      <c r="B325" s="113">
        <f t="shared" si="27"/>
        <v>15.750000000000089</v>
      </c>
      <c r="C325" s="3">
        <f t="shared" si="24"/>
        <v>0</v>
      </c>
      <c r="D325" s="3">
        <f t="shared" si="25"/>
        <v>0</v>
      </c>
      <c r="E325" s="113">
        <f t="shared" si="26"/>
        <v>0</v>
      </c>
      <c r="F325" s="16">
        <f t="shared" si="28"/>
        <v>0.63065047057961532</v>
      </c>
      <c r="G325" s="1">
        <f t="shared" si="29"/>
        <v>15.650000000000087</v>
      </c>
    </row>
    <row r="326" spans="1:7" x14ac:dyDescent="0.25">
      <c r="A326" s="1">
        <v>317</v>
      </c>
      <c r="B326" s="113">
        <f t="shared" si="27"/>
        <v>15.80000000000009</v>
      </c>
      <c r="C326" s="3">
        <f t="shared" si="24"/>
        <v>0</v>
      </c>
      <c r="D326" s="3">
        <f t="shared" si="25"/>
        <v>0</v>
      </c>
      <c r="E326" s="113">
        <f t="shared" si="26"/>
        <v>0</v>
      </c>
      <c r="F326" s="16">
        <f t="shared" si="28"/>
        <v>0.63065047057961532</v>
      </c>
      <c r="G326" s="1">
        <f t="shared" si="29"/>
        <v>15.700000000000088</v>
      </c>
    </row>
    <row r="327" spans="1:7" x14ac:dyDescent="0.25">
      <c r="A327" s="1">
        <v>318</v>
      </c>
      <c r="B327" s="113">
        <f t="shared" si="27"/>
        <v>15.85000000000009</v>
      </c>
      <c r="C327" s="3">
        <f t="shared" si="24"/>
        <v>0</v>
      </c>
      <c r="D327" s="3">
        <f t="shared" si="25"/>
        <v>0</v>
      </c>
      <c r="E327" s="113">
        <f t="shared" si="26"/>
        <v>0</v>
      </c>
      <c r="F327" s="16">
        <f t="shared" si="28"/>
        <v>0.63065047057961532</v>
      </c>
      <c r="G327" s="1">
        <f t="shared" si="29"/>
        <v>15.750000000000089</v>
      </c>
    </row>
    <row r="328" spans="1:7" x14ac:dyDescent="0.25">
      <c r="A328" s="1">
        <v>319</v>
      </c>
      <c r="B328" s="113">
        <f t="shared" si="27"/>
        <v>15.900000000000091</v>
      </c>
      <c r="C328" s="3">
        <f t="shared" si="24"/>
        <v>0</v>
      </c>
      <c r="D328" s="3">
        <f t="shared" si="25"/>
        <v>0</v>
      </c>
      <c r="E328" s="113">
        <f t="shared" si="26"/>
        <v>0</v>
      </c>
      <c r="F328" s="16">
        <f t="shared" si="28"/>
        <v>0.63065047057961532</v>
      </c>
      <c r="G328" s="1">
        <f t="shared" si="29"/>
        <v>15.80000000000009</v>
      </c>
    </row>
    <row r="329" spans="1:7" x14ac:dyDescent="0.25">
      <c r="A329" s="1">
        <v>320</v>
      </c>
      <c r="B329" s="113">
        <f t="shared" si="27"/>
        <v>15.950000000000092</v>
      </c>
      <c r="C329" s="3">
        <f t="shared" si="24"/>
        <v>0</v>
      </c>
      <c r="D329" s="3">
        <f t="shared" si="25"/>
        <v>0</v>
      </c>
      <c r="E329" s="113">
        <f t="shared" si="26"/>
        <v>0</v>
      </c>
      <c r="F329" s="16">
        <f t="shared" si="28"/>
        <v>0.63065047057961532</v>
      </c>
      <c r="G329" s="1">
        <f t="shared" si="29"/>
        <v>15.85000000000009</v>
      </c>
    </row>
    <row r="330" spans="1:7" x14ac:dyDescent="0.25">
      <c r="A330" s="1">
        <v>321</v>
      </c>
      <c r="B330" s="113">
        <f t="shared" si="27"/>
        <v>16.000000000000092</v>
      </c>
      <c r="C330" s="3">
        <f t="shared" ref="C330:C393" si="30">ROUND($E$5*EXP(-$I$3*B330),$E$8)</f>
        <v>0</v>
      </c>
      <c r="D330" s="3">
        <f t="shared" ref="D330:D393" si="31">ROUND($F$5*B330*EXP(-$I$3*B330),$E$8)</f>
        <v>0</v>
      </c>
      <c r="E330" s="113">
        <f t="shared" ref="E330:E393" si="32">C330+D330</f>
        <v>0</v>
      </c>
      <c r="F330" s="16">
        <f t="shared" si="28"/>
        <v>0.63065047057961532</v>
      </c>
      <c r="G330" s="1">
        <f t="shared" si="29"/>
        <v>15.900000000000091</v>
      </c>
    </row>
    <row r="331" spans="1:7" x14ac:dyDescent="0.25">
      <c r="A331" s="1">
        <v>322</v>
      </c>
      <c r="B331" s="113">
        <f t="shared" ref="B331:B394" si="33">B330+$B$8</f>
        <v>16.050000000000093</v>
      </c>
      <c r="C331" s="3">
        <f t="shared" si="30"/>
        <v>0</v>
      </c>
      <c r="D331" s="3">
        <f t="shared" si="31"/>
        <v>0</v>
      </c>
      <c r="E331" s="113">
        <f t="shared" si="32"/>
        <v>0</v>
      </c>
      <c r="F331" s="16">
        <f t="shared" si="28"/>
        <v>0.63065047057961532</v>
      </c>
      <c r="G331" s="1">
        <f t="shared" si="29"/>
        <v>15.950000000000092</v>
      </c>
    </row>
    <row r="332" spans="1:7" x14ac:dyDescent="0.25">
      <c r="A332" s="1">
        <v>323</v>
      </c>
      <c r="B332" s="113">
        <f t="shared" si="33"/>
        <v>16.100000000000094</v>
      </c>
      <c r="C332" s="3">
        <f t="shared" si="30"/>
        <v>0</v>
      </c>
      <c r="D332" s="3">
        <f t="shared" si="31"/>
        <v>0</v>
      </c>
      <c r="E332" s="113">
        <f t="shared" si="32"/>
        <v>0</v>
      </c>
      <c r="F332" s="16">
        <f t="shared" ref="F332:F395" si="34">IF(E332&gt;$L$5,0,$L$5)</f>
        <v>0.63065047057961532</v>
      </c>
      <c r="G332" s="1">
        <f t="shared" si="29"/>
        <v>16.000000000000092</v>
      </c>
    </row>
    <row r="333" spans="1:7" x14ac:dyDescent="0.25">
      <c r="A333" s="1">
        <v>324</v>
      </c>
      <c r="B333" s="113">
        <f t="shared" si="33"/>
        <v>16.150000000000095</v>
      </c>
      <c r="C333" s="3">
        <f t="shared" si="30"/>
        <v>0</v>
      </c>
      <c r="D333" s="3">
        <f t="shared" si="31"/>
        <v>0</v>
      </c>
      <c r="E333" s="113">
        <f t="shared" si="32"/>
        <v>0</v>
      </c>
      <c r="F333" s="16">
        <f t="shared" si="34"/>
        <v>0.63065047057961532</v>
      </c>
      <c r="G333" s="1">
        <f t="shared" si="29"/>
        <v>16.050000000000093</v>
      </c>
    </row>
    <row r="334" spans="1:7" x14ac:dyDescent="0.25">
      <c r="A334" s="1">
        <v>325</v>
      </c>
      <c r="B334" s="113">
        <f t="shared" si="33"/>
        <v>16.200000000000095</v>
      </c>
      <c r="C334" s="3">
        <f t="shared" si="30"/>
        <v>0</v>
      </c>
      <c r="D334" s="3">
        <f t="shared" si="31"/>
        <v>0</v>
      </c>
      <c r="E334" s="113">
        <f t="shared" si="32"/>
        <v>0</v>
      </c>
      <c r="F334" s="16">
        <f t="shared" si="34"/>
        <v>0.63065047057961532</v>
      </c>
      <c r="G334" s="1">
        <f t="shared" ref="G334:G397" si="35">IF(F334=$L$5,B332,"bucando_ts")</f>
        <v>16.100000000000094</v>
      </c>
    </row>
    <row r="335" spans="1:7" x14ac:dyDescent="0.25">
      <c r="A335" s="1">
        <v>326</v>
      </c>
      <c r="B335" s="113">
        <f t="shared" si="33"/>
        <v>16.250000000000096</v>
      </c>
      <c r="C335" s="3">
        <f t="shared" si="30"/>
        <v>0</v>
      </c>
      <c r="D335" s="3">
        <f t="shared" si="31"/>
        <v>0</v>
      </c>
      <c r="E335" s="113">
        <f t="shared" si="32"/>
        <v>0</v>
      </c>
      <c r="F335" s="16">
        <f t="shared" si="34"/>
        <v>0.63065047057961532</v>
      </c>
      <c r="G335" s="1">
        <f t="shared" si="35"/>
        <v>16.150000000000095</v>
      </c>
    </row>
    <row r="336" spans="1:7" x14ac:dyDescent="0.25">
      <c r="A336" s="1">
        <v>327</v>
      </c>
      <c r="B336" s="113">
        <f t="shared" si="33"/>
        <v>16.300000000000097</v>
      </c>
      <c r="C336" s="3">
        <f t="shared" si="30"/>
        <v>0</v>
      </c>
      <c r="D336" s="3">
        <f t="shared" si="31"/>
        <v>0</v>
      </c>
      <c r="E336" s="113">
        <f t="shared" si="32"/>
        <v>0</v>
      </c>
      <c r="F336" s="16">
        <f t="shared" si="34"/>
        <v>0.63065047057961532</v>
      </c>
      <c r="G336" s="1">
        <f t="shared" si="35"/>
        <v>16.200000000000095</v>
      </c>
    </row>
    <row r="337" spans="1:7" x14ac:dyDescent="0.25">
      <c r="A337" s="1">
        <v>328</v>
      </c>
      <c r="B337" s="113">
        <f t="shared" si="33"/>
        <v>16.350000000000097</v>
      </c>
      <c r="C337" s="3">
        <f t="shared" si="30"/>
        <v>0</v>
      </c>
      <c r="D337" s="3">
        <f t="shared" si="31"/>
        <v>0</v>
      </c>
      <c r="E337" s="113">
        <f t="shared" si="32"/>
        <v>0</v>
      </c>
      <c r="F337" s="16">
        <f t="shared" si="34"/>
        <v>0.63065047057961532</v>
      </c>
      <c r="G337" s="1">
        <f t="shared" si="35"/>
        <v>16.250000000000096</v>
      </c>
    </row>
    <row r="338" spans="1:7" x14ac:dyDescent="0.25">
      <c r="A338" s="1">
        <v>329</v>
      </c>
      <c r="B338" s="113">
        <f t="shared" si="33"/>
        <v>16.400000000000098</v>
      </c>
      <c r="C338" s="3">
        <f t="shared" si="30"/>
        <v>0</v>
      </c>
      <c r="D338" s="3">
        <f t="shared" si="31"/>
        <v>0</v>
      </c>
      <c r="E338" s="113">
        <f t="shared" si="32"/>
        <v>0</v>
      </c>
      <c r="F338" s="16">
        <f t="shared" si="34"/>
        <v>0.63065047057961532</v>
      </c>
      <c r="G338" s="1">
        <f t="shared" si="35"/>
        <v>16.300000000000097</v>
      </c>
    </row>
    <row r="339" spans="1:7" x14ac:dyDescent="0.25">
      <c r="A339" s="1">
        <v>330</v>
      </c>
      <c r="B339" s="113">
        <f t="shared" si="33"/>
        <v>16.450000000000099</v>
      </c>
      <c r="C339" s="3">
        <f t="shared" si="30"/>
        <v>0</v>
      </c>
      <c r="D339" s="3">
        <f t="shared" si="31"/>
        <v>0</v>
      </c>
      <c r="E339" s="113">
        <f t="shared" si="32"/>
        <v>0</v>
      </c>
      <c r="F339" s="16">
        <f t="shared" si="34"/>
        <v>0.63065047057961532</v>
      </c>
      <c r="G339" s="1">
        <f t="shared" si="35"/>
        <v>16.350000000000097</v>
      </c>
    </row>
    <row r="340" spans="1:7" x14ac:dyDescent="0.25">
      <c r="A340" s="1">
        <v>331</v>
      </c>
      <c r="B340" s="113">
        <f t="shared" si="33"/>
        <v>16.500000000000099</v>
      </c>
      <c r="C340" s="3">
        <f t="shared" si="30"/>
        <v>0</v>
      </c>
      <c r="D340" s="3">
        <f t="shared" si="31"/>
        <v>0</v>
      </c>
      <c r="E340" s="113">
        <f t="shared" si="32"/>
        <v>0</v>
      </c>
      <c r="F340" s="16">
        <f t="shared" si="34"/>
        <v>0.63065047057961532</v>
      </c>
      <c r="G340" s="1">
        <f t="shared" si="35"/>
        <v>16.400000000000098</v>
      </c>
    </row>
    <row r="341" spans="1:7" x14ac:dyDescent="0.25">
      <c r="A341" s="1">
        <v>332</v>
      </c>
      <c r="B341" s="113">
        <f t="shared" si="33"/>
        <v>16.5500000000001</v>
      </c>
      <c r="C341" s="3">
        <f t="shared" si="30"/>
        <v>0</v>
      </c>
      <c r="D341" s="3">
        <f t="shared" si="31"/>
        <v>0</v>
      </c>
      <c r="E341" s="113">
        <f t="shared" si="32"/>
        <v>0</v>
      </c>
      <c r="F341" s="16">
        <f t="shared" si="34"/>
        <v>0.63065047057961532</v>
      </c>
      <c r="G341" s="1">
        <f t="shared" si="35"/>
        <v>16.450000000000099</v>
      </c>
    </row>
    <row r="342" spans="1:7" x14ac:dyDescent="0.25">
      <c r="A342" s="1">
        <v>333</v>
      </c>
      <c r="B342" s="113">
        <f t="shared" si="33"/>
        <v>16.600000000000101</v>
      </c>
      <c r="C342" s="3">
        <f t="shared" si="30"/>
        <v>0</v>
      </c>
      <c r="D342" s="3">
        <f t="shared" si="31"/>
        <v>0</v>
      </c>
      <c r="E342" s="113">
        <f t="shared" si="32"/>
        <v>0</v>
      </c>
      <c r="F342" s="16">
        <f t="shared" si="34"/>
        <v>0.63065047057961532</v>
      </c>
      <c r="G342" s="1">
        <f t="shared" si="35"/>
        <v>16.500000000000099</v>
      </c>
    </row>
    <row r="343" spans="1:7" x14ac:dyDescent="0.25">
      <c r="A343" s="1">
        <v>334</v>
      </c>
      <c r="B343" s="113">
        <f t="shared" si="33"/>
        <v>16.650000000000102</v>
      </c>
      <c r="C343" s="3">
        <f t="shared" si="30"/>
        <v>0</v>
      </c>
      <c r="D343" s="3">
        <f t="shared" si="31"/>
        <v>0</v>
      </c>
      <c r="E343" s="113">
        <f t="shared" si="32"/>
        <v>0</v>
      </c>
      <c r="F343" s="16">
        <f t="shared" si="34"/>
        <v>0.63065047057961532</v>
      </c>
      <c r="G343" s="1">
        <f t="shared" si="35"/>
        <v>16.5500000000001</v>
      </c>
    </row>
    <row r="344" spans="1:7" x14ac:dyDescent="0.25">
      <c r="A344" s="1">
        <v>335</v>
      </c>
      <c r="B344" s="113">
        <f t="shared" si="33"/>
        <v>16.700000000000102</v>
      </c>
      <c r="C344" s="3">
        <f t="shared" si="30"/>
        <v>0</v>
      </c>
      <c r="D344" s="3">
        <f t="shared" si="31"/>
        <v>0</v>
      </c>
      <c r="E344" s="113">
        <f t="shared" si="32"/>
        <v>0</v>
      </c>
      <c r="F344" s="16">
        <f t="shared" si="34"/>
        <v>0.63065047057961532</v>
      </c>
      <c r="G344" s="1">
        <f t="shared" si="35"/>
        <v>16.600000000000101</v>
      </c>
    </row>
    <row r="345" spans="1:7" x14ac:dyDescent="0.25">
      <c r="A345" s="1">
        <v>336</v>
      </c>
      <c r="B345" s="113">
        <f t="shared" si="33"/>
        <v>16.750000000000103</v>
      </c>
      <c r="C345" s="3">
        <f t="shared" si="30"/>
        <v>0</v>
      </c>
      <c r="D345" s="3">
        <f t="shared" si="31"/>
        <v>0</v>
      </c>
      <c r="E345" s="113">
        <f t="shared" si="32"/>
        <v>0</v>
      </c>
      <c r="F345" s="16">
        <f t="shared" si="34"/>
        <v>0.63065047057961532</v>
      </c>
      <c r="G345" s="1">
        <f t="shared" si="35"/>
        <v>16.650000000000102</v>
      </c>
    </row>
    <row r="346" spans="1:7" x14ac:dyDescent="0.25">
      <c r="A346" s="1">
        <v>337</v>
      </c>
      <c r="B346" s="113">
        <f t="shared" si="33"/>
        <v>16.800000000000104</v>
      </c>
      <c r="C346" s="3">
        <f t="shared" si="30"/>
        <v>0</v>
      </c>
      <c r="D346" s="3">
        <f t="shared" si="31"/>
        <v>0</v>
      </c>
      <c r="E346" s="113">
        <f t="shared" si="32"/>
        <v>0</v>
      </c>
      <c r="F346" s="16">
        <f t="shared" si="34"/>
        <v>0.63065047057961532</v>
      </c>
      <c r="G346" s="1">
        <f t="shared" si="35"/>
        <v>16.700000000000102</v>
      </c>
    </row>
    <row r="347" spans="1:7" x14ac:dyDescent="0.25">
      <c r="A347" s="1">
        <v>338</v>
      </c>
      <c r="B347" s="113">
        <f t="shared" si="33"/>
        <v>16.850000000000104</v>
      </c>
      <c r="C347" s="3">
        <f t="shared" si="30"/>
        <v>0</v>
      </c>
      <c r="D347" s="3">
        <f t="shared" si="31"/>
        <v>0</v>
      </c>
      <c r="E347" s="113">
        <f t="shared" si="32"/>
        <v>0</v>
      </c>
      <c r="F347" s="16">
        <f t="shared" si="34"/>
        <v>0.63065047057961532</v>
      </c>
      <c r="G347" s="1">
        <f t="shared" si="35"/>
        <v>16.750000000000103</v>
      </c>
    </row>
    <row r="348" spans="1:7" x14ac:dyDescent="0.25">
      <c r="A348" s="1">
        <v>339</v>
      </c>
      <c r="B348" s="113">
        <f t="shared" si="33"/>
        <v>16.900000000000105</v>
      </c>
      <c r="C348" s="3">
        <f t="shared" si="30"/>
        <v>0</v>
      </c>
      <c r="D348" s="3">
        <f t="shared" si="31"/>
        <v>0</v>
      </c>
      <c r="E348" s="113">
        <f t="shared" si="32"/>
        <v>0</v>
      </c>
      <c r="F348" s="16">
        <f t="shared" si="34"/>
        <v>0.63065047057961532</v>
      </c>
      <c r="G348" s="1">
        <f t="shared" si="35"/>
        <v>16.800000000000104</v>
      </c>
    </row>
    <row r="349" spans="1:7" x14ac:dyDescent="0.25">
      <c r="A349" s="1">
        <v>340</v>
      </c>
      <c r="B349" s="113">
        <f t="shared" si="33"/>
        <v>16.950000000000106</v>
      </c>
      <c r="C349" s="3">
        <f t="shared" si="30"/>
        <v>0</v>
      </c>
      <c r="D349" s="3">
        <f t="shared" si="31"/>
        <v>0</v>
      </c>
      <c r="E349" s="113">
        <f t="shared" si="32"/>
        <v>0</v>
      </c>
      <c r="F349" s="16">
        <f t="shared" si="34"/>
        <v>0.63065047057961532</v>
      </c>
      <c r="G349" s="1">
        <f t="shared" si="35"/>
        <v>16.850000000000104</v>
      </c>
    </row>
    <row r="350" spans="1:7" x14ac:dyDescent="0.25">
      <c r="A350" s="1">
        <v>341</v>
      </c>
      <c r="B350" s="113">
        <f t="shared" si="33"/>
        <v>17.000000000000107</v>
      </c>
      <c r="C350" s="3">
        <f t="shared" si="30"/>
        <v>0</v>
      </c>
      <c r="D350" s="3">
        <f t="shared" si="31"/>
        <v>0</v>
      </c>
      <c r="E350" s="113">
        <f t="shared" si="32"/>
        <v>0</v>
      </c>
      <c r="F350" s="16">
        <f t="shared" si="34"/>
        <v>0.63065047057961532</v>
      </c>
      <c r="G350" s="1">
        <f t="shared" si="35"/>
        <v>16.900000000000105</v>
      </c>
    </row>
    <row r="351" spans="1:7" x14ac:dyDescent="0.25">
      <c r="A351" s="1">
        <v>342</v>
      </c>
      <c r="B351" s="113">
        <f t="shared" si="33"/>
        <v>17.050000000000107</v>
      </c>
      <c r="C351" s="3">
        <f t="shared" si="30"/>
        <v>0</v>
      </c>
      <c r="D351" s="3">
        <f t="shared" si="31"/>
        <v>0</v>
      </c>
      <c r="E351" s="113">
        <f t="shared" si="32"/>
        <v>0</v>
      </c>
      <c r="F351" s="16">
        <f t="shared" si="34"/>
        <v>0.63065047057961532</v>
      </c>
      <c r="G351" s="1">
        <f t="shared" si="35"/>
        <v>16.950000000000106</v>
      </c>
    </row>
    <row r="352" spans="1:7" x14ac:dyDescent="0.25">
      <c r="A352" s="1">
        <v>343</v>
      </c>
      <c r="B352" s="113">
        <f t="shared" si="33"/>
        <v>17.100000000000108</v>
      </c>
      <c r="C352" s="3">
        <f t="shared" si="30"/>
        <v>0</v>
      </c>
      <c r="D352" s="3">
        <f t="shared" si="31"/>
        <v>0</v>
      </c>
      <c r="E352" s="113">
        <f t="shared" si="32"/>
        <v>0</v>
      </c>
      <c r="F352" s="16">
        <f t="shared" si="34"/>
        <v>0.63065047057961532</v>
      </c>
      <c r="G352" s="1">
        <f t="shared" si="35"/>
        <v>17.000000000000107</v>
      </c>
    </row>
    <row r="353" spans="1:7" x14ac:dyDescent="0.25">
      <c r="A353" s="1">
        <v>344</v>
      </c>
      <c r="B353" s="113">
        <f t="shared" si="33"/>
        <v>17.150000000000109</v>
      </c>
      <c r="C353" s="3">
        <f t="shared" si="30"/>
        <v>0</v>
      </c>
      <c r="D353" s="3">
        <f t="shared" si="31"/>
        <v>0</v>
      </c>
      <c r="E353" s="113">
        <f t="shared" si="32"/>
        <v>0</v>
      </c>
      <c r="F353" s="16">
        <f t="shared" si="34"/>
        <v>0.63065047057961532</v>
      </c>
      <c r="G353" s="1">
        <f t="shared" si="35"/>
        <v>17.050000000000107</v>
      </c>
    </row>
    <row r="354" spans="1:7" x14ac:dyDescent="0.25">
      <c r="A354" s="1">
        <v>345</v>
      </c>
      <c r="B354" s="113">
        <f t="shared" si="33"/>
        <v>17.200000000000109</v>
      </c>
      <c r="C354" s="3">
        <f t="shared" si="30"/>
        <v>0</v>
      </c>
      <c r="D354" s="3">
        <f t="shared" si="31"/>
        <v>0</v>
      </c>
      <c r="E354" s="113">
        <f t="shared" si="32"/>
        <v>0</v>
      </c>
      <c r="F354" s="16">
        <f t="shared" si="34"/>
        <v>0.63065047057961532</v>
      </c>
      <c r="G354" s="1">
        <f t="shared" si="35"/>
        <v>17.100000000000108</v>
      </c>
    </row>
    <row r="355" spans="1:7" x14ac:dyDescent="0.25">
      <c r="A355" s="1">
        <v>346</v>
      </c>
      <c r="B355" s="113">
        <f t="shared" si="33"/>
        <v>17.25000000000011</v>
      </c>
      <c r="C355" s="3">
        <f t="shared" si="30"/>
        <v>0</v>
      </c>
      <c r="D355" s="3">
        <f t="shared" si="31"/>
        <v>0</v>
      </c>
      <c r="E355" s="113">
        <f t="shared" si="32"/>
        <v>0</v>
      </c>
      <c r="F355" s="16">
        <f t="shared" si="34"/>
        <v>0.63065047057961532</v>
      </c>
      <c r="G355" s="1">
        <f t="shared" si="35"/>
        <v>17.150000000000109</v>
      </c>
    </row>
    <row r="356" spans="1:7" x14ac:dyDescent="0.25">
      <c r="A356" s="1">
        <v>347</v>
      </c>
      <c r="B356" s="113">
        <f t="shared" si="33"/>
        <v>17.300000000000111</v>
      </c>
      <c r="C356" s="3">
        <f t="shared" si="30"/>
        <v>0</v>
      </c>
      <c r="D356" s="3">
        <f t="shared" si="31"/>
        <v>0</v>
      </c>
      <c r="E356" s="113">
        <f t="shared" si="32"/>
        <v>0</v>
      </c>
      <c r="F356" s="16">
        <f t="shared" si="34"/>
        <v>0.63065047057961532</v>
      </c>
      <c r="G356" s="1">
        <f t="shared" si="35"/>
        <v>17.200000000000109</v>
      </c>
    </row>
    <row r="357" spans="1:7" x14ac:dyDescent="0.25">
      <c r="A357" s="1">
        <v>348</v>
      </c>
      <c r="B357" s="113">
        <f t="shared" si="33"/>
        <v>17.350000000000112</v>
      </c>
      <c r="C357" s="3">
        <f t="shared" si="30"/>
        <v>0</v>
      </c>
      <c r="D357" s="3">
        <f t="shared" si="31"/>
        <v>0</v>
      </c>
      <c r="E357" s="113">
        <f t="shared" si="32"/>
        <v>0</v>
      </c>
      <c r="F357" s="16">
        <f t="shared" si="34"/>
        <v>0.63065047057961532</v>
      </c>
      <c r="G357" s="1">
        <f t="shared" si="35"/>
        <v>17.25000000000011</v>
      </c>
    </row>
    <row r="358" spans="1:7" x14ac:dyDescent="0.25">
      <c r="A358" s="1">
        <v>349</v>
      </c>
      <c r="B358" s="113">
        <f t="shared" si="33"/>
        <v>17.400000000000112</v>
      </c>
      <c r="C358" s="3">
        <f t="shared" si="30"/>
        <v>0</v>
      </c>
      <c r="D358" s="3">
        <f t="shared" si="31"/>
        <v>0</v>
      </c>
      <c r="E358" s="113">
        <f t="shared" si="32"/>
        <v>0</v>
      </c>
      <c r="F358" s="16">
        <f t="shared" si="34"/>
        <v>0.63065047057961532</v>
      </c>
      <c r="G358" s="1">
        <f t="shared" si="35"/>
        <v>17.300000000000111</v>
      </c>
    </row>
    <row r="359" spans="1:7" x14ac:dyDescent="0.25">
      <c r="A359" s="1">
        <v>350</v>
      </c>
      <c r="B359" s="113">
        <f t="shared" si="33"/>
        <v>17.450000000000113</v>
      </c>
      <c r="C359" s="3">
        <f t="shared" si="30"/>
        <v>0</v>
      </c>
      <c r="D359" s="3">
        <f t="shared" si="31"/>
        <v>0</v>
      </c>
      <c r="E359" s="113">
        <f t="shared" si="32"/>
        <v>0</v>
      </c>
      <c r="F359" s="16">
        <f t="shared" si="34"/>
        <v>0.63065047057961532</v>
      </c>
      <c r="G359" s="1">
        <f t="shared" si="35"/>
        <v>17.350000000000112</v>
      </c>
    </row>
    <row r="360" spans="1:7" x14ac:dyDescent="0.25">
      <c r="A360" s="1">
        <v>351</v>
      </c>
      <c r="B360" s="113">
        <f t="shared" si="33"/>
        <v>17.500000000000114</v>
      </c>
      <c r="C360" s="3">
        <f t="shared" si="30"/>
        <v>0</v>
      </c>
      <c r="D360" s="3">
        <f t="shared" si="31"/>
        <v>0</v>
      </c>
      <c r="E360" s="113">
        <f t="shared" si="32"/>
        <v>0</v>
      </c>
      <c r="F360" s="16">
        <f t="shared" si="34"/>
        <v>0.63065047057961532</v>
      </c>
      <c r="G360" s="1">
        <f t="shared" si="35"/>
        <v>17.400000000000112</v>
      </c>
    </row>
    <row r="361" spans="1:7" x14ac:dyDescent="0.25">
      <c r="A361" s="1">
        <v>352</v>
      </c>
      <c r="B361" s="113">
        <f t="shared" si="33"/>
        <v>17.550000000000114</v>
      </c>
      <c r="C361" s="3">
        <f t="shared" si="30"/>
        <v>0</v>
      </c>
      <c r="D361" s="3">
        <f t="shared" si="31"/>
        <v>0</v>
      </c>
      <c r="E361" s="113">
        <f t="shared" si="32"/>
        <v>0</v>
      </c>
      <c r="F361" s="16">
        <f t="shared" si="34"/>
        <v>0.63065047057961532</v>
      </c>
      <c r="G361" s="1">
        <f t="shared" si="35"/>
        <v>17.450000000000113</v>
      </c>
    </row>
    <row r="362" spans="1:7" x14ac:dyDescent="0.25">
      <c r="A362" s="1">
        <v>353</v>
      </c>
      <c r="B362" s="113">
        <f t="shared" si="33"/>
        <v>17.600000000000115</v>
      </c>
      <c r="C362" s="3">
        <f t="shared" si="30"/>
        <v>0</v>
      </c>
      <c r="D362" s="3">
        <f t="shared" si="31"/>
        <v>0</v>
      </c>
      <c r="E362" s="113">
        <f t="shared" si="32"/>
        <v>0</v>
      </c>
      <c r="F362" s="16">
        <f t="shared" si="34"/>
        <v>0.63065047057961532</v>
      </c>
      <c r="G362" s="1">
        <f t="shared" si="35"/>
        <v>17.500000000000114</v>
      </c>
    </row>
    <row r="363" spans="1:7" x14ac:dyDescent="0.25">
      <c r="A363" s="1">
        <v>354</v>
      </c>
      <c r="B363" s="113">
        <f t="shared" si="33"/>
        <v>17.650000000000116</v>
      </c>
      <c r="C363" s="3">
        <f t="shared" si="30"/>
        <v>0</v>
      </c>
      <c r="D363" s="3">
        <f t="shared" si="31"/>
        <v>0</v>
      </c>
      <c r="E363" s="113">
        <f t="shared" si="32"/>
        <v>0</v>
      </c>
      <c r="F363" s="16">
        <f t="shared" si="34"/>
        <v>0.63065047057961532</v>
      </c>
      <c r="G363" s="1">
        <f t="shared" si="35"/>
        <v>17.550000000000114</v>
      </c>
    </row>
    <row r="364" spans="1:7" x14ac:dyDescent="0.25">
      <c r="A364" s="1">
        <v>355</v>
      </c>
      <c r="B364" s="113">
        <f t="shared" si="33"/>
        <v>17.700000000000117</v>
      </c>
      <c r="C364" s="3">
        <f t="shared" si="30"/>
        <v>0</v>
      </c>
      <c r="D364" s="3">
        <f t="shared" si="31"/>
        <v>0</v>
      </c>
      <c r="E364" s="113">
        <f t="shared" si="32"/>
        <v>0</v>
      </c>
      <c r="F364" s="16">
        <f t="shared" si="34"/>
        <v>0.63065047057961532</v>
      </c>
      <c r="G364" s="1">
        <f t="shared" si="35"/>
        <v>17.600000000000115</v>
      </c>
    </row>
    <row r="365" spans="1:7" x14ac:dyDescent="0.25">
      <c r="A365" s="1">
        <v>356</v>
      </c>
      <c r="B365" s="113">
        <f t="shared" si="33"/>
        <v>17.750000000000117</v>
      </c>
      <c r="C365" s="3">
        <f t="shared" si="30"/>
        <v>0</v>
      </c>
      <c r="D365" s="3">
        <f t="shared" si="31"/>
        <v>0</v>
      </c>
      <c r="E365" s="113">
        <f t="shared" si="32"/>
        <v>0</v>
      </c>
      <c r="F365" s="16">
        <f t="shared" si="34"/>
        <v>0.63065047057961532</v>
      </c>
      <c r="G365" s="1">
        <f t="shared" si="35"/>
        <v>17.650000000000116</v>
      </c>
    </row>
    <row r="366" spans="1:7" x14ac:dyDescent="0.25">
      <c r="A366" s="1">
        <v>357</v>
      </c>
      <c r="B366" s="113">
        <f t="shared" si="33"/>
        <v>17.800000000000118</v>
      </c>
      <c r="C366" s="3">
        <f t="shared" si="30"/>
        <v>0</v>
      </c>
      <c r="D366" s="3">
        <f t="shared" si="31"/>
        <v>0</v>
      </c>
      <c r="E366" s="113">
        <f t="shared" si="32"/>
        <v>0</v>
      </c>
      <c r="F366" s="16">
        <f t="shared" si="34"/>
        <v>0.63065047057961532</v>
      </c>
      <c r="G366" s="1">
        <f t="shared" si="35"/>
        <v>17.700000000000117</v>
      </c>
    </row>
    <row r="367" spans="1:7" x14ac:dyDescent="0.25">
      <c r="A367" s="1">
        <v>358</v>
      </c>
      <c r="B367" s="113">
        <f t="shared" si="33"/>
        <v>17.850000000000119</v>
      </c>
      <c r="C367" s="3">
        <f t="shared" si="30"/>
        <v>0</v>
      </c>
      <c r="D367" s="3">
        <f t="shared" si="31"/>
        <v>0</v>
      </c>
      <c r="E367" s="113">
        <f t="shared" si="32"/>
        <v>0</v>
      </c>
      <c r="F367" s="16">
        <f t="shared" si="34"/>
        <v>0.63065047057961532</v>
      </c>
      <c r="G367" s="1">
        <f t="shared" si="35"/>
        <v>17.750000000000117</v>
      </c>
    </row>
    <row r="368" spans="1:7" x14ac:dyDescent="0.25">
      <c r="A368" s="1">
        <v>359</v>
      </c>
      <c r="B368" s="113">
        <f t="shared" si="33"/>
        <v>17.900000000000119</v>
      </c>
      <c r="C368" s="3">
        <f t="shared" si="30"/>
        <v>0</v>
      </c>
      <c r="D368" s="3">
        <f t="shared" si="31"/>
        <v>0</v>
      </c>
      <c r="E368" s="113">
        <f t="shared" si="32"/>
        <v>0</v>
      </c>
      <c r="F368" s="16">
        <f t="shared" si="34"/>
        <v>0.63065047057961532</v>
      </c>
      <c r="G368" s="1">
        <f t="shared" si="35"/>
        <v>17.800000000000118</v>
      </c>
    </row>
    <row r="369" spans="1:7" x14ac:dyDescent="0.25">
      <c r="A369" s="1">
        <v>360</v>
      </c>
      <c r="B369" s="113">
        <f t="shared" si="33"/>
        <v>17.95000000000012</v>
      </c>
      <c r="C369" s="3">
        <f t="shared" si="30"/>
        <v>0</v>
      </c>
      <c r="D369" s="3">
        <f t="shared" si="31"/>
        <v>0</v>
      </c>
      <c r="E369" s="113">
        <f t="shared" si="32"/>
        <v>0</v>
      </c>
      <c r="F369" s="16">
        <f t="shared" si="34"/>
        <v>0.63065047057961532</v>
      </c>
      <c r="G369" s="1">
        <f t="shared" si="35"/>
        <v>17.850000000000119</v>
      </c>
    </row>
    <row r="370" spans="1:7" x14ac:dyDescent="0.25">
      <c r="A370" s="1">
        <v>361</v>
      </c>
      <c r="B370" s="113">
        <f t="shared" si="33"/>
        <v>18.000000000000121</v>
      </c>
      <c r="C370" s="3">
        <f t="shared" si="30"/>
        <v>0</v>
      </c>
      <c r="D370" s="3">
        <f t="shared" si="31"/>
        <v>0</v>
      </c>
      <c r="E370" s="113">
        <f t="shared" si="32"/>
        <v>0</v>
      </c>
      <c r="F370" s="16">
        <f t="shared" si="34"/>
        <v>0.63065047057961532</v>
      </c>
      <c r="G370" s="1">
        <f t="shared" si="35"/>
        <v>17.900000000000119</v>
      </c>
    </row>
    <row r="371" spans="1:7" x14ac:dyDescent="0.25">
      <c r="A371" s="1">
        <v>362</v>
      </c>
      <c r="B371" s="113">
        <f t="shared" si="33"/>
        <v>18.050000000000122</v>
      </c>
      <c r="C371" s="3">
        <f t="shared" si="30"/>
        <v>0</v>
      </c>
      <c r="D371" s="3">
        <f t="shared" si="31"/>
        <v>0</v>
      </c>
      <c r="E371" s="113">
        <f t="shared" si="32"/>
        <v>0</v>
      </c>
      <c r="F371" s="16">
        <f t="shared" si="34"/>
        <v>0.63065047057961532</v>
      </c>
      <c r="G371" s="1">
        <f t="shared" si="35"/>
        <v>17.95000000000012</v>
      </c>
    </row>
    <row r="372" spans="1:7" x14ac:dyDescent="0.25">
      <c r="A372" s="1">
        <v>363</v>
      </c>
      <c r="B372" s="113">
        <f t="shared" si="33"/>
        <v>18.100000000000122</v>
      </c>
      <c r="C372" s="3">
        <f t="shared" si="30"/>
        <v>0</v>
      </c>
      <c r="D372" s="3">
        <f t="shared" si="31"/>
        <v>0</v>
      </c>
      <c r="E372" s="113">
        <f t="shared" si="32"/>
        <v>0</v>
      </c>
      <c r="F372" s="16">
        <f t="shared" si="34"/>
        <v>0.63065047057961532</v>
      </c>
      <c r="G372" s="1">
        <f t="shared" si="35"/>
        <v>18.000000000000121</v>
      </c>
    </row>
    <row r="373" spans="1:7" x14ac:dyDescent="0.25">
      <c r="A373" s="1">
        <v>364</v>
      </c>
      <c r="B373" s="113">
        <f t="shared" si="33"/>
        <v>18.150000000000123</v>
      </c>
      <c r="C373" s="3">
        <f t="shared" si="30"/>
        <v>0</v>
      </c>
      <c r="D373" s="3">
        <f t="shared" si="31"/>
        <v>0</v>
      </c>
      <c r="E373" s="113">
        <f t="shared" si="32"/>
        <v>0</v>
      </c>
      <c r="F373" s="16">
        <f t="shared" si="34"/>
        <v>0.63065047057961532</v>
      </c>
      <c r="G373" s="1">
        <f t="shared" si="35"/>
        <v>18.050000000000122</v>
      </c>
    </row>
    <row r="374" spans="1:7" x14ac:dyDescent="0.25">
      <c r="A374" s="1">
        <v>365</v>
      </c>
      <c r="B374" s="113">
        <f t="shared" si="33"/>
        <v>18.200000000000124</v>
      </c>
      <c r="C374" s="3">
        <f t="shared" si="30"/>
        <v>0</v>
      </c>
      <c r="D374" s="3">
        <f t="shared" si="31"/>
        <v>0</v>
      </c>
      <c r="E374" s="113">
        <f t="shared" si="32"/>
        <v>0</v>
      </c>
      <c r="F374" s="16">
        <f t="shared" si="34"/>
        <v>0.63065047057961532</v>
      </c>
      <c r="G374" s="1">
        <f t="shared" si="35"/>
        <v>18.100000000000122</v>
      </c>
    </row>
    <row r="375" spans="1:7" x14ac:dyDescent="0.25">
      <c r="A375" s="1">
        <v>366</v>
      </c>
      <c r="B375" s="113">
        <f t="shared" si="33"/>
        <v>18.250000000000124</v>
      </c>
      <c r="C375" s="3">
        <f t="shared" si="30"/>
        <v>0</v>
      </c>
      <c r="D375" s="3">
        <f t="shared" si="31"/>
        <v>0</v>
      </c>
      <c r="E375" s="113">
        <f t="shared" si="32"/>
        <v>0</v>
      </c>
      <c r="F375" s="16">
        <f t="shared" si="34"/>
        <v>0.63065047057961532</v>
      </c>
      <c r="G375" s="1">
        <f t="shared" si="35"/>
        <v>18.150000000000123</v>
      </c>
    </row>
    <row r="376" spans="1:7" x14ac:dyDescent="0.25">
      <c r="A376" s="1">
        <v>367</v>
      </c>
      <c r="B376" s="113">
        <f t="shared" si="33"/>
        <v>18.300000000000125</v>
      </c>
      <c r="C376" s="3">
        <f t="shared" si="30"/>
        <v>0</v>
      </c>
      <c r="D376" s="3">
        <f t="shared" si="31"/>
        <v>0</v>
      </c>
      <c r="E376" s="113">
        <f t="shared" si="32"/>
        <v>0</v>
      </c>
      <c r="F376" s="16">
        <f t="shared" si="34"/>
        <v>0.63065047057961532</v>
      </c>
      <c r="G376" s="1">
        <f t="shared" si="35"/>
        <v>18.200000000000124</v>
      </c>
    </row>
    <row r="377" spans="1:7" x14ac:dyDescent="0.25">
      <c r="A377" s="1">
        <v>368</v>
      </c>
      <c r="B377" s="113">
        <f t="shared" si="33"/>
        <v>18.350000000000126</v>
      </c>
      <c r="C377" s="3">
        <f t="shared" si="30"/>
        <v>0</v>
      </c>
      <c r="D377" s="3">
        <f t="shared" si="31"/>
        <v>0</v>
      </c>
      <c r="E377" s="113">
        <f t="shared" si="32"/>
        <v>0</v>
      </c>
      <c r="F377" s="16">
        <f t="shared" si="34"/>
        <v>0.63065047057961532</v>
      </c>
      <c r="G377" s="1">
        <f t="shared" si="35"/>
        <v>18.250000000000124</v>
      </c>
    </row>
    <row r="378" spans="1:7" x14ac:dyDescent="0.25">
      <c r="A378" s="1">
        <v>369</v>
      </c>
      <c r="B378" s="113">
        <f t="shared" si="33"/>
        <v>18.400000000000126</v>
      </c>
      <c r="C378" s="3">
        <f t="shared" si="30"/>
        <v>0</v>
      </c>
      <c r="D378" s="3">
        <f t="shared" si="31"/>
        <v>0</v>
      </c>
      <c r="E378" s="113">
        <f t="shared" si="32"/>
        <v>0</v>
      </c>
      <c r="F378" s="16">
        <f t="shared" si="34"/>
        <v>0.63065047057961532</v>
      </c>
      <c r="G378" s="1">
        <f t="shared" si="35"/>
        <v>18.300000000000125</v>
      </c>
    </row>
    <row r="379" spans="1:7" x14ac:dyDescent="0.25">
      <c r="A379" s="1">
        <v>370</v>
      </c>
      <c r="B379" s="113">
        <f t="shared" si="33"/>
        <v>18.450000000000127</v>
      </c>
      <c r="C379" s="3">
        <f t="shared" si="30"/>
        <v>0</v>
      </c>
      <c r="D379" s="3">
        <f t="shared" si="31"/>
        <v>0</v>
      </c>
      <c r="E379" s="113">
        <f t="shared" si="32"/>
        <v>0</v>
      </c>
      <c r="F379" s="16">
        <f t="shared" si="34"/>
        <v>0.63065047057961532</v>
      </c>
      <c r="G379" s="1">
        <f t="shared" si="35"/>
        <v>18.350000000000126</v>
      </c>
    </row>
    <row r="380" spans="1:7" x14ac:dyDescent="0.25">
      <c r="A380" s="1">
        <v>371</v>
      </c>
      <c r="B380" s="113">
        <f t="shared" si="33"/>
        <v>18.500000000000128</v>
      </c>
      <c r="C380" s="3">
        <f t="shared" si="30"/>
        <v>0</v>
      </c>
      <c r="D380" s="3">
        <f t="shared" si="31"/>
        <v>0</v>
      </c>
      <c r="E380" s="113">
        <f t="shared" si="32"/>
        <v>0</v>
      </c>
      <c r="F380" s="16">
        <f t="shared" si="34"/>
        <v>0.63065047057961532</v>
      </c>
      <c r="G380" s="1">
        <f t="shared" si="35"/>
        <v>18.400000000000126</v>
      </c>
    </row>
    <row r="381" spans="1:7" x14ac:dyDescent="0.25">
      <c r="A381" s="1">
        <v>372</v>
      </c>
      <c r="B381" s="113">
        <f t="shared" si="33"/>
        <v>18.550000000000129</v>
      </c>
      <c r="C381" s="3">
        <f t="shared" si="30"/>
        <v>0</v>
      </c>
      <c r="D381" s="3">
        <f t="shared" si="31"/>
        <v>0</v>
      </c>
      <c r="E381" s="113">
        <f t="shared" si="32"/>
        <v>0</v>
      </c>
      <c r="F381" s="16">
        <f t="shared" si="34"/>
        <v>0.63065047057961532</v>
      </c>
      <c r="G381" s="1">
        <f t="shared" si="35"/>
        <v>18.450000000000127</v>
      </c>
    </row>
    <row r="382" spans="1:7" x14ac:dyDescent="0.25">
      <c r="A382" s="1">
        <v>373</v>
      </c>
      <c r="B382" s="113">
        <f t="shared" si="33"/>
        <v>18.600000000000129</v>
      </c>
      <c r="C382" s="3">
        <f t="shared" si="30"/>
        <v>0</v>
      </c>
      <c r="D382" s="3">
        <f t="shared" si="31"/>
        <v>0</v>
      </c>
      <c r="E382" s="113">
        <f t="shared" si="32"/>
        <v>0</v>
      </c>
      <c r="F382" s="16">
        <f t="shared" si="34"/>
        <v>0.63065047057961532</v>
      </c>
      <c r="G382" s="1">
        <f t="shared" si="35"/>
        <v>18.500000000000128</v>
      </c>
    </row>
    <row r="383" spans="1:7" x14ac:dyDescent="0.25">
      <c r="A383" s="1">
        <v>374</v>
      </c>
      <c r="B383" s="113">
        <f t="shared" si="33"/>
        <v>18.65000000000013</v>
      </c>
      <c r="C383" s="3">
        <f t="shared" si="30"/>
        <v>0</v>
      </c>
      <c r="D383" s="3">
        <f t="shared" si="31"/>
        <v>0</v>
      </c>
      <c r="E383" s="113">
        <f t="shared" si="32"/>
        <v>0</v>
      </c>
      <c r="F383" s="16">
        <f t="shared" si="34"/>
        <v>0.63065047057961532</v>
      </c>
      <c r="G383" s="1">
        <f t="shared" si="35"/>
        <v>18.550000000000129</v>
      </c>
    </row>
    <row r="384" spans="1:7" x14ac:dyDescent="0.25">
      <c r="A384" s="1">
        <v>375</v>
      </c>
      <c r="B384" s="113">
        <f t="shared" si="33"/>
        <v>18.700000000000131</v>
      </c>
      <c r="C384" s="3">
        <f t="shared" si="30"/>
        <v>0</v>
      </c>
      <c r="D384" s="3">
        <f t="shared" si="31"/>
        <v>0</v>
      </c>
      <c r="E384" s="113">
        <f t="shared" si="32"/>
        <v>0</v>
      </c>
      <c r="F384" s="16">
        <f t="shared" si="34"/>
        <v>0.63065047057961532</v>
      </c>
      <c r="G384" s="1">
        <f t="shared" si="35"/>
        <v>18.600000000000129</v>
      </c>
    </row>
    <row r="385" spans="1:7" x14ac:dyDescent="0.25">
      <c r="A385" s="1">
        <v>376</v>
      </c>
      <c r="B385" s="113">
        <f t="shared" si="33"/>
        <v>18.750000000000131</v>
      </c>
      <c r="C385" s="3">
        <f t="shared" si="30"/>
        <v>0</v>
      </c>
      <c r="D385" s="3">
        <f t="shared" si="31"/>
        <v>0</v>
      </c>
      <c r="E385" s="113">
        <f t="shared" si="32"/>
        <v>0</v>
      </c>
      <c r="F385" s="16">
        <f t="shared" si="34"/>
        <v>0.63065047057961532</v>
      </c>
      <c r="G385" s="1">
        <f t="shared" si="35"/>
        <v>18.65000000000013</v>
      </c>
    </row>
    <row r="386" spans="1:7" x14ac:dyDescent="0.25">
      <c r="A386" s="1">
        <v>377</v>
      </c>
      <c r="B386" s="113">
        <f t="shared" si="33"/>
        <v>18.800000000000132</v>
      </c>
      <c r="C386" s="3">
        <f t="shared" si="30"/>
        <v>0</v>
      </c>
      <c r="D386" s="3">
        <f t="shared" si="31"/>
        <v>0</v>
      </c>
      <c r="E386" s="113">
        <f t="shared" si="32"/>
        <v>0</v>
      </c>
      <c r="F386" s="16">
        <f t="shared" si="34"/>
        <v>0.63065047057961532</v>
      </c>
      <c r="G386" s="1">
        <f t="shared" si="35"/>
        <v>18.700000000000131</v>
      </c>
    </row>
    <row r="387" spans="1:7" x14ac:dyDescent="0.25">
      <c r="A387" s="1">
        <v>378</v>
      </c>
      <c r="B387" s="113">
        <f t="shared" si="33"/>
        <v>18.850000000000133</v>
      </c>
      <c r="C387" s="3">
        <f t="shared" si="30"/>
        <v>0</v>
      </c>
      <c r="D387" s="3">
        <f t="shared" si="31"/>
        <v>0</v>
      </c>
      <c r="E387" s="113">
        <f t="shared" si="32"/>
        <v>0</v>
      </c>
      <c r="F387" s="16">
        <f t="shared" si="34"/>
        <v>0.63065047057961532</v>
      </c>
      <c r="G387" s="1">
        <f t="shared" si="35"/>
        <v>18.750000000000131</v>
      </c>
    </row>
    <row r="388" spans="1:7" x14ac:dyDescent="0.25">
      <c r="A388" s="1">
        <v>379</v>
      </c>
      <c r="B388" s="113">
        <f t="shared" si="33"/>
        <v>18.900000000000134</v>
      </c>
      <c r="C388" s="3">
        <f t="shared" si="30"/>
        <v>0</v>
      </c>
      <c r="D388" s="3">
        <f t="shared" si="31"/>
        <v>0</v>
      </c>
      <c r="E388" s="113">
        <f t="shared" si="32"/>
        <v>0</v>
      </c>
      <c r="F388" s="16">
        <f t="shared" si="34"/>
        <v>0.63065047057961532</v>
      </c>
      <c r="G388" s="1">
        <f t="shared" si="35"/>
        <v>18.800000000000132</v>
      </c>
    </row>
    <row r="389" spans="1:7" x14ac:dyDescent="0.25">
      <c r="A389" s="1">
        <v>380</v>
      </c>
      <c r="B389" s="113">
        <f t="shared" si="33"/>
        <v>18.950000000000134</v>
      </c>
      <c r="C389" s="3">
        <f t="shared" si="30"/>
        <v>0</v>
      </c>
      <c r="D389" s="3">
        <f t="shared" si="31"/>
        <v>0</v>
      </c>
      <c r="E389" s="113">
        <f t="shared" si="32"/>
        <v>0</v>
      </c>
      <c r="F389" s="16">
        <f t="shared" si="34"/>
        <v>0.63065047057961532</v>
      </c>
      <c r="G389" s="1">
        <f t="shared" si="35"/>
        <v>18.850000000000133</v>
      </c>
    </row>
    <row r="390" spans="1:7" x14ac:dyDescent="0.25">
      <c r="A390" s="1">
        <v>381</v>
      </c>
      <c r="B390" s="113">
        <f t="shared" si="33"/>
        <v>19.000000000000135</v>
      </c>
      <c r="C390" s="3">
        <f t="shared" si="30"/>
        <v>0</v>
      </c>
      <c r="D390" s="3">
        <f t="shared" si="31"/>
        <v>0</v>
      </c>
      <c r="E390" s="113">
        <f t="shared" si="32"/>
        <v>0</v>
      </c>
      <c r="F390" s="16">
        <f t="shared" si="34"/>
        <v>0.63065047057961532</v>
      </c>
      <c r="G390" s="1">
        <f t="shared" si="35"/>
        <v>18.900000000000134</v>
      </c>
    </row>
    <row r="391" spans="1:7" x14ac:dyDescent="0.25">
      <c r="A391" s="1">
        <v>382</v>
      </c>
      <c r="B391" s="113">
        <f t="shared" si="33"/>
        <v>19.050000000000136</v>
      </c>
      <c r="C391" s="3">
        <f t="shared" si="30"/>
        <v>0</v>
      </c>
      <c r="D391" s="3">
        <f t="shared" si="31"/>
        <v>0</v>
      </c>
      <c r="E391" s="113">
        <f t="shared" si="32"/>
        <v>0</v>
      </c>
      <c r="F391" s="16">
        <f t="shared" si="34"/>
        <v>0.63065047057961532</v>
      </c>
      <c r="G391" s="1">
        <f t="shared" si="35"/>
        <v>18.950000000000134</v>
      </c>
    </row>
    <row r="392" spans="1:7" x14ac:dyDescent="0.25">
      <c r="A392" s="1">
        <v>383</v>
      </c>
      <c r="B392" s="113">
        <f t="shared" si="33"/>
        <v>19.100000000000136</v>
      </c>
      <c r="C392" s="3">
        <f t="shared" si="30"/>
        <v>0</v>
      </c>
      <c r="D392" s="3">
        <f t="shared" si="31"/>
        <v>0</v>
      </c>
      <c r="E392" s="113">
        <f t="shared" si="32"/>
        <v>0</v>
      </c>
      <c r="F392" s="16">
        <f t="shared" si="34"/>
        <v>0.63065047057961532</v>
      </c>
      <c r="G392" s="1">
        <f t="shared" si="35"/>
        <v>19.000000000000135</v>
      </c>
    </row>
    <row r="393" spans="1:7" x14ac:dyDescent="0.25">
      <c r="A393" s="1">
        <v>384</v>
      </c>
      <c r="B393" s="113">
        <f t="shared" si="33"/>
        <v>19.150000000000137</v>
      </c>
      <c r="C393" s="3">
        <f t="shared" si="30"/>
        <v>0</v>
      </c>
      <c r="D393" s="3">
        <f t="shared" si="31"/>
        <v>0</v>
      </c>
      <c r="E393" s="113">
        <f t="shared" si="32"/>
        <v>0</v>
      </c>
      <c r="F393" s="16">
        <f t="shared" si="34"/>
        <v>0.63065047057961532</v>
      </c>
      <c r="G393" s="1">
        <f t="shared" si="35"/>
        <v>19.050000000000136</v>
      </c>
    </row>
    <row r="394" spans="1:7" x14ac:dyDescent="0.25">
      <c r="A394" s="1">
        <v>385</v>
      </c>
      <c r="B394" s="113">
        <f t="shared" si="33"/>
        <v>19.200000000000138</v>
      </c>
      <c r="C394" s="3">
        <f t="shared" ref="C394:C457" si="36">ROUND($E$5*EXP(-$I$3*B394),$E$8)</f>
        <v>0</v>
      </c>
      <c r="D394" s="3">
        <f t="shared" ref="D394:D457" si="37">ROUND($F$5*B394*EXP(-$I$3*B394),$E$8)</f>
        <v>0</v>
      </c>
      <c r="E394" s="113">
        <f t="shared" ref="E394:E457" si="38">C394+D394</f>
        <v>0</v>
      </c>
      <c r="F394" s="16">
        <f t="shared" si="34"/>
        <v>0.63065047057961532</v>
      </c>
      <c r="G394" s="1">
        <f t="shared" si="35"/>
        <v>19.100000000000136</v>
      </c>
    </row>
    <row r="395" spans="1:7" x14ac:dyDescent="0.25">
      <c r="A395" s="1">
        <v>386</v>
      </c>
      <c r="B395" s="113">
        <f t="shared" ref="B395:B458" si="39">B394+$B$8</f>
        <v>19.250000000000139</v>
      </c>
      <c r="C395" s="3">
        <f t="shared" si="36"/>
        <v>0</v>
      </c>
      <c r="D395" s="3">
        <f t="shared" si="37"/>
        <v>0</v>
      </c>
      <c r="E395" s="113">
        <f t="shared" si="38"/>
        <v>0</v>
      </c>
      <c r="F395" s="16">
        <f t="shared" si="34"/>
        <v>0.63065047057961532</v>
      </c>
      <c r="G395" s="1">
        <f t="shared" si="35"/>
        <v>19.150000000000137</v>
      </c>
    </row>
    <row r="396" spans="1:7" x14ac:dyDescent="0.25">
      <c r="A396" s="1">
        <v>387</v>
      </c>
      <c r="B396" s="113">
        <f t="shared" si="39"/>
        <v>19.300000000000139</v>
      </c>
      <c r="C396" s="3">
        <f t="shared" si="36"/>
        <v>0</v>
      </c>
      <c r="D396" s="3">
        <f t="shared" si="37"/>
        <v>0</v>
      </c>
      <c r="E396" s="113">
        <f t="shared" si="38"/>
        <v>0</v>
      </c>
      <c r="F396" s="16">
        <f t="shared" ref="F396:F459" si="40">IF(E396&gt;$L$5,0,$L$5)</f>
        <v>0.63065047057961532</v>
      </c>
      <c r="G396" s="1">
        <f t="shared" si="35"/>
        <v>19.200000000000138</v>
      </c>
    </row>
    <row r="397" spans="1:7" x14ac:dyDescent="0.25">
      <c r="A397" s="1">
        <v>388</v>
      </c>
      <c r="B397" s="113">
        <f t="shared" si="39"/>
        <v>19.35000000000014</v>
      </c>
      <c r="C397" s="3">
        <f t="shared" si="36"/>
        <v>0</v>
      </c>
      <c r="D397" s="3">
        <f t="shared" si="37"/>
        <v>0</v>
      </c>
      <c r="E397" s="113">
        <f t="shared" si="38"/>
        <v>0</v>
      </c>
      <c r="F397" s="16">
        <f t="shared" si="40"/>
        <v>0.63065047057961532</v>
      </c>
      <c r="G397" s="1">
        <f t="shared" si="35"/>
        <v>19.250000000000139</v>
      </c>
    </row>
    <row r="398" spans="1:7" x14ac:dyDescent="0.25">
      <c r="A398" s="1">
        <v>389</v>
      </c>
      <c r="B398" s="113">
        <f t="shared" si="39"/>
        <v>19.400000000000141</v>
      </c>
      <c r="C398" s="3">
        <f t="shared" si="36"/>
        <v>0</v>
      </c>
      <c r="D398" s="3">
        <f t="shared" si="37"/>
        <v>0</v>
      </c>
      <c r="E398" s="113">
        <f t="shared" si="38"/>
        <v>0</v>
      </c>
      <c r="F398" s="16">
        <f t="shared" si="40"/>
        <v>0.63065047057961532</v>
      </c>
      <c r="G398" s="1">
        <f t="shared" ref="G398:G461" si="41">IF(F398=$L$5,B396,"bucando_ts")</f>
        <v>19.300000000000139</v>
      </c>
    </row>
    <row r="399" spans="1:7" x14ac:dyDescent="0.25">
      <c r="A399" s="1">
        <v>390</v>
      </c>
      <c r="B399" s="113">
        <f t="shared" si="39"/>
        <v>19.450000000000141</v>
      </c>
      <c r="C399" s="3">
        <f t="shared" si="36"/>
        <v>0</v>
      </c>
      <c r="D399" s="3">
        <f t="shared" si="37"/>
        <v>0</v>
      </c>
      <c r="E399" s="113">
        <f t="shared" si="38"/>
        <v>0</v>
      </c>
      <c r="F399" s="16">
        <f t="shared" si="40"/>
        <v>0.63065047057961532</v>
      </c>
      <c r="G399" s="1">
        <f t="shared" si="41"/>
        <v>19.35000000000014</v>
      </c>
    </row>
    <row r="400" spans="1:7" x14ac:dyDescent="0.25">
      <c r="A400" s="1">
        <v>391</v>
      </c>
      <c r="B400" s="113">
        <f t="shared" si="39"/>
        <v>19.500000000000142</v>
      </c>
      <c r="C400" s="3">
        <f t="shared" si="36"/>
        <v>0</v>
      </c>
      <c r="D400" s="3">
        <f t="shared" si="37"/>
        <v>0</v>
      </c>
      <c r="E400" s="113">
        <f t="shared" si="38"/>
        <v>0</v>
      </c>
      <c r="F400" s="16">
        <f t="shared" si="40"/>
        <v>0.63065047057961532</v>
      </c>
      <c r="G400" s="1">
        <f t="shared" si="41"/>
        <v>19.400000000000141</v>
      </c>
    </row>
    <row r="401" spans="1:7" x14ac:dyDescent="0.25">
      <c r="A401" s="1">
        <v>392</v>
      </c>
      <c r="B401" s="113">
        <f t="shared" si="39"/>
        <v>19.550000000000143</v>
      </c>
      <c r="C401" s="3">
        <f t="shared" si="36"/>
        <v>0</v>
      </c>
      <c r="D401" s="3">
        <f t="shared" si="37"/>
        <v>0</v>
      </c>
      <c r="E401" s="113">
        <f t="shared" si="38"/>
        <v>0</v>
      </c>
      <c r="F401" s="16">
        <f t="shared" si="40"/>
        <v>0.63065047057961532</v>
      </c>
      <c r="G401" s="1">
        <f t="shared" si="41"/>
        <v>19.450000000000141</v>
      </c>
    </row>
    <row r="402" spans="1:7" x14ac:dyDescent="0.25">
      <c r="A402" s="1">
        <v>393</v>
      </c>
      <c r="B402" s="113">
        <f t="shared" si="39"/>
        <v>19.600000000000144</v>
      </c>
      <c r="C402" s="3">
        <f t="shared" si="36"/>
        <v>0</v>
      </c>
      <c r="D402" s="3">
        <f t="shared" si="37"/>
        <v>0</v>
      </c>
      <c r="E402" s="113">
        <f t="shared" si="38"/>
        <v>0</v>
      </c>
      <c r="F402" s="16">
        <f t="shared" si="40"/>
        <v>0.63065047057961532</v>
      </c>
      <c r="G402" s="1">
        <f t="shared" si="41"/>
        <v>19.500000000000142</v>
      </c>
    </row>
    <row r="403" spans="1:7" x14ac:dyDescent="0.25">
      <c r="A403" s="1">
        <v>394</v>
      </c>
      <c r="B403" s="113">
        <f t="shared" si="39"/>
        <v>19.650000000000144</v>
      </c>
      <c r="C403" s="3">
        <f t="shared" si="36"/>
        <v>0</v>
      </c>
      <c r="D403" s="3">
        <f t="shared" si="37"/>
        <v>0</v>
      </c>
      <c r="E403" s="113">
        <f t="shared" si="38"/>
        <v>0</v>
      </c>
      <c r="F403" s="16">
        <f t="shared" si="40"/>
        <v>0.63065047057961532</v>
      </c>
      <c r="G403" s="1">
        <f t="shared" si="41"/>
        <v>19.550000000000143</v>
      </c>
    </row>
    <row r="404" spans="1:7" x14ac:dyDescent="0.25">
      <c r="A404" s="1">
        <v>395</v>
      </c>
      <c r="B404" s="113">
        <f t="shared" si="39"/>
        <v>19.700000000000145</v>
      </c>
      <c r="C404" s="3">
        <f t="shared" si="36"/>
        <v>0</v>
      </c>
      <c r="D404" s="3">
        <f t="shared" si="37"/>
        <v>0</v>
      </c>
      <c r="E404" s="113">
        <f t="shared" si="38"/>
        <v>0</v>
      </c>
      <c r="F404" s="16">
        <f t="shared" si="40"/>
        <v>0.63065047057961532</v>
      </c>
      <c r="G404" s="1">
        <f t="shared" si="41"/>
        <v>19.600000000000144</v>
      </c>
    </row>
    <row r="405" spans="1:7" x14ac:dyDescent="0.25">
      <c r="A405" s="1">
        <v>396</v>
      </c>
      <c r="B405" s="113">
        <f t="shared" si="39"/>
        <v>19.750000000000146</v>
      </c>
      <c r="C405" s="3">
        <f t="shared" si="36"/>
        <v>0</v>
      </c>
      <c r="D405" s="3">
        <f t="shared" si="37"/>
        <v>0</v>
      </c>
      <c r="E405" s="113">
        <f t="shared" si="38"/>
        <v>0</v>
      </c>
      <c r="F405" s="16">
        <f t="shared" si="40"/>
        <v>0.63065047057961532</v>
      </c>
      <c r="G405" s="1">
        <f t="shared" si="41"/>
        <v>19.650000000000144</v>
      </c>
    </row>
    <row r="406" spans="1:7" x14ac:dyDescent="0.25">
      <c r="A406" s="1">
        <v>397</v>
      </c>
      <c r="B406" s="113">
        <f t="shared" si="39"/>
        <v>19.800000000000146</v>
      </c>
      <c r="C406" s="3">
        <f t="shared" si="36"/>
        <v>0</v>
      </c>
      <c r="D406" s="3">
        <f t="shared" si="37"/>
        <v>0</v>
      </c>
      <c r="E406" s="113">
        <f t="shared" si="38"/>
        <v>0</v>
      </c>
      <c r="F406" s="16">
        <f t="shared" si="40"/>
        <v>0.63065047057961532</v>
      </c>
      <c r="G406" s="1">
        <f t="shared" si="41"/>
        <v>19.700000000000145</v>
      </c>
    </row>
    <row r="407" spans="1:7" x14ac:dyDescent="0.25">
      <c r="A407" s="1">
        <v>398</v>
      </c>
      <c r="B407" s="113">
        <f t="shared" si="39"/>
        <v>19.850000000000147</v>
      </c>
      <c r="C407" s="3">
        <f t="shared" si="36"/>
        <v>0</v>
      </c>
      <c r="D407" s="3">
        <f t="shared" si="37"/>
        <v>0</v>
      </c>
      <c r="E407" s="113">
        <f t="shared" si="38"/>
        <v>0</v>
      </c>
      <c r="F407" s="16">
        <f t="shared" si="40"/>
        <v>0.63065047057961532</v>
      </c>
      <c r="G407" s="1">
        <f t="shared" si="41"/>
        <v>19.750000000000146</v>
      </c>
    </row>
    <row r="408" spans="1:7" x14ac:dyDescent="0.25">
      <c r="A408" s="1">
        <v>399</v>
      </c>
      <c r="B408" s="113">
        <f t="shared" si="39"/>
        <v>19.900000000000148</v>
      </c>
      <c r="C408" s="3">
        <f t="shared" si="36"/>
        <v>0</v>
      </c>
      <c r="D408" s="3">
        <f t="shared" si="37"/>
        <v>0</v>
      </c>
      <c r="E408" s="113">
        <f t="shared" si="38"/>
        <v>0</v>
      </c>
      <c r="F408" s="16">
        <f t="shared" si="40"/>
        <v>0.63065047057961532</v>
      </c>
      <c r="G408" s="1">
        <f t="shared" si="41"/>
        <v>19.800000000000146</v>
      </c>
    </row>
    <row r="409" spans="1:7" x14ac:dyDescent="0.25">
      <c r="A409" s="1">
        <v>400</v>
      </c>
      <c r="B409" s="113">
        <f t="shared" si="39"/>
        <v>19.950000000000149</v>
      </c>
      <c r="C409" s="3">
        <f t="shared" si="36"/>
        <v>0</v>
      </c>
      <c r="D409" s="3">
        <f t="shared" si="37"/>
        <v>0</v>
      </c>
      <c r="E409" s="113">
        <f t="shared" si="38"/>
        <v>0</v>
      </c>
      <c r="F409" s="16">
        <f t="shared" si="40"/>
        <v>0.63065047057961532</v>
      </c>
      <c r="G409" s="1">
        <f t="shared" si="41"/>
        <v>19.850000000000147</v>
      </c>
    </row>
    <row r="410" spans="1:7" x14ac:dyDescent="0.25">
      <c r="A410" s="1">
        <v>401</v>
      </c>
      <c r="B410" s="113">
        <f t="shared" si="39"/>
        <v>20.000000000000149</v>
      </c>
      <c r="C410" s="3">
        <f t="shared" si="36"/>
        <v>0</v>
      </c>
      <c r="D410" s="3">
        <f t="shared" si="37"/>
        <v>0</v>
      </c>
      <c r="E410" s="113">
        <f t="shared" si="38"/>
        <v>0</v>
      </c>
      <c r="F410" s="16">
        <f t="shared" si="40"/>
        <v>0.63065047057961532</v>
      </c>
      <c r="G410" s="1">
        <f t="shared" si="41"/>
        <v>19.900000000000148</v>
      </c>
    </row>
    <row r="411" spans="1:7" x14ac:dyDescent="0.25">
      <c r="A411" s="1">
        <v>402</v>
      </c>
      <c r="B411" s="113">
        <f t="shared" si="39"/>
        <v>20.05000000000015</v>
      </c>
      <c r="C411" s="3">
        <f t="shared" si="36"/>
        <v>0</v>
      </c>
      <c r="D411" s="3">
        <f t="shared" si="37"/>
        <v>0</v>
      </c>
      <c r="E411" s="113">
        <f t="shared" si="38"/>
        <v>0</v>
      </c>
      <c r="F411" s="16">
        <f t="shared" si="40"/>
        <v>0.63065047057961532</v>
      </c>
      <c r="G411" s="1">
        <f t="shared" si="41"/>
        <v>19.950000000000149</v>
      </c>
    </row>
    <row r="412" spans="1:7" x14ac:dyDescent="0.25">
      <c r="A412" s="1">
        <v>403</v>
      </c>
      <c r="B412" s="113">
        <f t="shared" si="39"/>
        <v>20.100000000000151</v>
      </c>
      <c r="C412" s="3">
        <f t="shared" si="36"/>
        <v>0</v>
      </c>
      <c r="D412" s="3">
        <f t="shared" si="37"/>
        <v>0</v>
      </c>
      <c r="E412" s="113">
        <f t="shared" si="38"/>
        <v>0</v>
      </c>
      <c r="F412" s="16">
        <f t="shared" si="40"/>
        <v>0.63065047057961532</v>
      </c>
      <c r="G412" s="1">
        <f t="shared" si="41"/>
        <v>20.000000000000149</v>
      </c>
    </row>
    <row r="413" spans="1:7" x14ac:dyDescent="0.25">
      <c r="A413" s="1">
        <v>404</v>
      </c>
      <c r="B413" s="113">
        <f t="shared" si="39"/>
        <v>20.150000000000151</v>
      </c>
      <c r="C413" s="3">
        <f t="shared" si="36"/>
        <v>0</v>
      </c>
      <c r="D413" s="3">
        <f t="shared" si="37"/>
        <v>0</v>
      </c>
      <c r="E413" s="113">
        <f t="shared" si="38"/>
        <v>0</v>
      </c>
      <c r="F413" s="16">
        <f t="shared" si="40"/>
        <v>0.63065047057961532</v>
      </c>
      <c r="G413" s="1">
        <f t="shared" si="41"/>
        <v>20.05000000000015</v>
      </c>
    </row>
    <row r="414" spans="1:7" x14ac:dyDescent="0.25">
      <c r="A414" s="1">
        <v>405</v>
      </c>
      <c r="B414" s="113">
        <f t="shared" si="39"/>
        <v>20.200000000000152</v>
      </c>
      <c r="C414" s="3">
        <f t="shared" si="36"/>
        <v>0</v>
      </c>
      <c r="D414" s="3">
        <f t="shared" si="37"/>
        <v>0</v>
      </c>
      <c r="E414" s="113">
        <f t="shared" si="38"/>
        <v>0</v>
      </c>
      <c r="F414" s="16">
        <f t="shared" si="40"/>
        <v>0.63065047057961532</v>
      </c>
      <c r="G414" s="1">
        <f t="shared" si="41"/>
        <v>20.100000000000151</v>
      </c>
    </row>
    <row r="415" spans="1:7" x14ac:dyDescent="0.25">
      <c r="A415" s="1">
        <v>406</v>
      </c>
      <c r="B415" s="113">
        <f t="shared" si="39"/>
        <v>20.250000000000153</v>
      </c>
      <c r="C415" s="3">
        <f t="shared" si="36"/>
        <v>0</v>
      </c>
      <c r="D415" s="3">
        <f t="shared" si="37"/>
        <v>0</v>
      </c>
      <c r="E415" s="113">
        <f t="shared" si="38"/>
        <v>0</v>
      </c>
      <c r="F415" s="16">
        <f t="shared" si="40"/>
        <v>0.63065047057961532</v>
      </c>
      <c r="G415" s="1">
        <f t="shared" si="41"/>
        <v>20.150000000000151</v>
      </c>
    </row>
    <row r="416" spans="1:7" x14ac:dyDescent="0.25">
      <c r="A416" s="1">
        <v>407</v>
      </c>
      <c r="B416" s="113">
        <f t="shared" si="39"/>
        <v>20.300000000000153</v>
      </c>
      <c r="C416" s="3">
        <f t="shared" si="36"/>
        <v>0</v>
      </c>
      <c r="D416" s="3">
        <f t="shared" si="37"/>
        <v>0</v>
      </c>
      <c r="E416" s="113">
        <f t="shared" si="38"/>
        <v>0</v>
      </c>
      <c r="F416" s="16">
        <f t="shared" si="40"/>
        <v>0.63065047057961532</v>
      </c>
      <c r="G416" s="1">
        <f t="shared" si="41"/>
        <v>20.200000000000152</v>
      </c>
    </row>
    <row r="417" spans="1:7" x14ac:dyDescent="0.25">
      <c r="A417" s="1">
        <v>408</v>
      </c>
      <c r="B417" s="113">
        <f t="shared" si="39"/>
        <v>20.350000000000154</v>
      </c>
      <c r="C417" s="3">
        <f t="shared" si="36"/>
        <v>0</v>
      </c>
      <c r="D417" s="3">
        <f t="shared" si="37"/>
        <v>0</v>
      </c>
      <c r="E417" s="113">
        <f t="shared" si="38"/>
        <v>0</v>
      </c>
      <c r="F417" s="16">
        <f t="shared" si="40"/>
        <v>0.63065047057961532</v>
      </c>
      <c r="G417" s="1">
        <f t="shared" si="41"/>
        <v>20.250000000000153</v>
      </c>
    </row>
    <row r="418" spans="1:7" x14ac:dyDescent="0.25">
      <c r="A418" s="1">
        <v>409</v>
      </c>
      <c r="B418" s="113">
        <f t="shared" si="39"/>
        <v>20.400000000000155</v>
      </c>
      <c r="C418" s="3">
        <f t="shared" si="36"/>
        <v>0</v>
      </c>
      <c r="D418" s="3">
        <f t="shared" si="37"/>
        <v>0</v>
      </c>
      <c r="E418" s="113">
        <f t="shared" si="38"/>
        <v>0</v>
      </c>
      <c r="F418" s="16">
        <f t="shared" si="40"/>
        <v>0.63065047057961532</v>
      </c>
      <c r="G418" s="1">
        <f t="shared" si="41"/>
        <v>20.300000000000153</v>
      </c>
    </row>
    <row r="419" spans="1:7" x14ac:dyDescent="0.25">
      <c r="A419" s="1">
        <v>410</v>
      </c>
      <c r="B419" s="113">
        <f t="shared" si="39"/>
        <v>20.450000000000156</v>
      </c>
      <c r="C419" s="3">
        <f t="shared" si="36"/>
        <v>0</v>
      </c>
      <c r="D419" s="3">
        <f t="shared" si="37"/>
        <v>0</v>
      </c>
      <c r="E419" s="113">
        <f t="shared" si="38"/>
        <v>0</v>
      </c>
      <c r="F419" s="16">
        <f t="shared" si="40"/>
        <v>0.63065047057961532</v>
      </c>
      <c r="G419" s="1">
        <f t="shared" si="41"/>
        <v>20.350000000000154</v>
      </c>
    </row>
    <row r="420" spans="1:7" x14ac:dyDescent="0.25">
      <c r="A420" s="1">
        <v>411</v>
      </c>
      <c r="B420" s="113">
        <f t="shared" si="39"/>
        <v>20.500000000000156</v>
      </c>
      <c r="C420" s="3">
        <f t="shared" si="36"/>
        <v>0</v>
      </c>
      <c r="D420" s="3">
        <f t="shared" si="37"/>
        <v>0</v>
      </c>
      <c r="E420" s="113">
        <f t="shared" si="38"/>
        <v>0</v>
      </c>
      <c r="F420" s="16">
        <f t="shared" si="40"/>
        <v>0.63065047057961532</v>
      </c>
      <c r="G420" s="1">
        <f t="shared" si="41"/>
        <v>20.400000000000155</v>
      </c>
    </row>
    <row r="421" spans="1:7" x14ac:dyDescent="0.25">
      <c r="A421" s="1">
        <v>412</v>
      </c>
      <c r="B421" s="113">
        <f t="shared" si="39"/>
        <v>20.550000000000157</v>
      </c>
      <c r="C421" s="3">
        <f t="shared" si="36"/>
        <v>0</v>
      </c>
      <c r="D421" s="3">
        <f t="shared" si="37"/>
        <v>0</v>
      </c>
      <c r="E421" s="113">
        <f t="shared" si="38"/>
        <v>0</v>
      </c>
      <c r="F421" s="16">
        <f t="shared" si="40"/>
        <v>0.63065047057961532</v>
      </c>
      <c r="G421" s="1">
        <f t="shared" si="41"/>
        <v>20.450000000000156</v>
      </c>
    </row>
    <row r="422" spans="1:7" x14ac:dyDescent="0.25">
      <c r="A422" s="1">
        <v>413</v>
      </c>
      <c r="B422" s="113">
        <f t="shared" si="39"/>
        <v>20.600000000000158</v>
      </c>
      <c r="C422" s="3">
        <f t="shared" si="36"/>
        <v>0</v>
      </c>
      <c r="D422" s="3">
        <f t="shared" si="37"/>
        <v>0</v>
      </c>
      <c r="E422" s="113">
        <f t="shared" si="38"/>
        <v>0</v>
      </c>
      <c r="F422" s="16">
        <f t="shared" si="40"/>
        <v>0.63065047057961532</v>
      </c>
      <c r="G422" s="1">
        <f t="shared" si="41"/>
        <v>20.500000000000156</v>
      </c>
    </row>
    <row r="423" spans="1:7" x14ac:dyDescent="0.25">
      <c r="A423" s="1">
        <v>414</v>
      </c>
      <c r="B423" s="113">
        <f t="shared" si="39"/>
        <v>20.650000000000158</v>
      </c>
      <c r="C423" s="3">
        <f t="shared" si="36"/>
        <v>0</v>
      </c>
      <c r="D423" s="3">
        <f t="shared" si="37"/>
        <v>0</v>
      </c>
      <c r="E423" s="113">
        <f t="shared" si="38"/>
        <v>0</v>
      </c>
      <c r="F423" s="16">
        <f t="shared" si="40"/>
        <v>0.63065047057961532</v>
      </c>
      <c r="G423" s="1">
        <f t="shared" si="41"/>
        <v>20.550000000000157</v>
      </c>
    </row>
    <row r="424" spans="1:7" x14ac:dyDescent="0.25">
      <c r="A424" s="1">
        <v>415</v>
      </c>
      <c r="B424" s="113">
        <f t="shared" si="39"/>
        <v>20.700000000000159</v>
      </c>
      <c r="C424" s="3">
        <f t="shared" si="36"/>
        <v>0</v>
      </c>
      <c r="D424" s="3">
        <f t="shared" si="37"/>
        <v>0</v>
      </c>
      <c r="E424" s="113">
        <f t="shared" si="38"/>
        <v>0</v>
      </c>
      <c r="F424" s="16">
        <f t="shared" si="40"/>
        <v>0.63065047057961532</v>
      </c>
      <c r="G424" s="1">
        <f t="shared" si="41"/>
        <v>20.600000000000158</v>
      </c>
    </row>
    <row r="425" spans="1:7" x14ac:dyDescent="0.25">
      <c r="A425" s="1">
        <v>416</v>
      </c>
      <c r="B425" s="113">
        <f t="shared" si="39"/>
        <v>20.75000000000016</v>
      </c>
      <c r="C425" s="3">
        <f t="shared" si="36"/>
        <v>0</v>
      </c>
      <c r="D425" s="3">
        <f t="shared" si="37"/>
        <v>0</v>
      </c>
      <c r="E425" s="113">
        <f t="shared" si="38"/>
        <v>0</v>
      </c>
      <c r="F425" s="16">
        <f t="shared" si="40"/>
        <v>0.63065047057961532</v>
      </c>
      <c r="G425" s="1">
        <f t="shared" si="41"/>
        <v>20.650000000000158</v>
      </c>
    </row>
    <row r="426" spans="1:7" x14ac:dyDescent="0.25">
      <c r="A426" s="1">
        <v>417</v>
      </c>
      <c r="B426" s="113">
        <f t="shared" si="39"/>
        <v>20.800000000000161</v>
      </c>
      <c r="C426" s="3">
        <f t="shared" si="36"/>
        <v>0</v>
      </c>
      <c r="D426" s="3">
        <f t="shared" si="37"/>
        <v>0</v>
      </c>
      <c r="E426" s="113">
        <f t="shared" si="38"/>
        <v>0</v>
      </c>
      <c r="F426" s="16">
        <f t="shared" si="40"/>
        <v>0.63065047057961532</v>
      </c>
      <c r="G426" s="1">
        <f t="shared" si="41"/>
        <v>20.700000000000159</v>
      </c>
    </row>
    <row r="427" spans="1:7" x14ac:dyDescent="0.25">
      <c r="A427" s="1">
        <v>418</v>
      </c>
      <c r="B427" s="113">
        <f t="shared" si="39"/>
        <v>20.850000000000161</v>
      </c>
      <c r="C427" s="3">
        <f t="shared" si="36"/>
        <v>0</v>
      </c>
      <c r="D427" s="3">
        <f t="shared" si="37"/>
        <v>0</v>
      </c>
      <c r="E427" s="113">
        <f t="shared" si="38"/>
        <v>0</v>
      </c>
      <c r="F427" s="16">
        <f t="shared" si="40"/>
        <v>0.63065047057961532</v>
      </c>
      <c r="G427" s="1">
        <f t="shared" si="41"/>
        <v>20.75000000000016</v>
      </c>
    </row>
    <row r="428" spans="1:7" x14ac:dyDescent="0.25">
      <c r="A428" s="1">
        <v>419</v>
      </c>
      <c r="B428" s="113">
        <f t="shared" si="39"/>
        <v>20.900000000000162</v>
      </c>
      <c r="C428" s="3">
        <f t="shared" si="36"/>
        <v>0</v>
      </c>
      <c r="D428" s="3">
        <f t="shared" si="37"/>
        <v>0</v>
      </c>
      <c r="E428" s="113">
        <f t="shared" si="38"/>
        <v>0</v>
      </c>
      <c r="F428" s="16">
        <f t="shared" si="40"/>
        <v>0.63065047057961532</v>
      </c>
      <c r="G428" s="1">
        <f t="shared" si="41"/>
        <v>20.800000000000161</v>
      </c>
    </row>
    <row r="429" spans="1:7" x14ac:dyDescent="0.25">
      <c r="A429" s="1">
        <v>420</v>
      </c>
      <c r="B429" s="113">
        <f t="shared" si="39"/>
        <v>20.950000000000163</v>
      </c>
      <c r="C429" s="3">
        <f t="shared" si="36"/>
        <v>0</v>
      </c>
      <c r="D429" s="3">
        <f t="shared" si="37"/>
        <v>0</v>
      </c>
      <c r="E429" s="113">
        <f t="shared" si="38"/>
        <v>0</v>
      </c>
      <c r="F429" s="16">
        <f t="shared" si="40"/>
        <v>0.63065047057961532</v>
      </c>
      <c r="G429" s="1">
        <f t="shared" si="41"/>
        <v>20.850000000000161</v>
      </c>
    </row>
    <row r="430" spans="1:7" x14ac:dyDescent="0.25">
      <c r="A430" s="1">
        <v>421</v>
      </c>
      <c r="B430" s="113">
        <f t="shared" si="39"/>
        <v>21.000000000000163</v>
      </c>
      <c r="C430" s="3">
        <f t="shared" si="36"/>
        <v>0</v>
      </c>
      <c r="D430" s="3">
        <f t="shared" si="37"/>
        <v>0</v>
      </c>
      <c r="E430" s="113">
        <f t="shared" si="38"/>
        <v>0</v>
      </c>
      <c r="F430" s="16">
        <f t="shared" si="40"/>
        <v>0.63065047057961532</v>
      </c>
      <c r="G430" s="1">
        <f t="shared" si="41"/>
        <v>20.900000000000162</v>
      </c>
    </row>
    <row r="431" spans="1:7" x14ac:dyDescent="0.25">
      <c r="A431" s="1">
        <v>422</v>
      </c>
      <c r="B431" s="113">
        <f t="shared" si="39"/>
        <v>21.050000000000164</v>
      </c>
      <c r="C431" s="3">
        <f t="shared" si="36"/>
        <v>0</v>
      </c>
      <c r="D431" s="3">
        <f t="shared" si="37"/>
        <v>0</v>
      </c>
      <c r="E431" s="113">
        <f t="shared" si="38"/>
        <v>0</v>
      </c>
      <c r="F431" s="16">
        <f t="shared" si="40"/>
        <v>0.63065047057961532</v>
      </c>
      <c r="G431" s="1">
        <f t="shared" si="41"/>
        <v>20.950000000000163</v>
      </c>
    </row>
    <row r="432" spans="1:7" x14ac:dyDescent="0.25">
      <c r="A432" s="1">
        <v>423</v>
      </c>
      <c r="B432" s="113">
        <f t="shared" si="39"/>
        <v>21.100000000000165</v>
      </c>
      <c r="C432" s="3">
        <f t="shared" si="36"/>
        <v>0</v>
      </c>
      <c r="D432" s="3">
        <f t="shared" si="37"/>
        <v>0</v>
      </c>
      <c r="E432" s="113">
        <f t="shared" si="38"/>
        <v>0</v>
      </c>
      <c r="F432" s="16">
        <f t="shared" si="40"/>
        <v>0.63065047057961532</v>
      </c>
      <c r="G432" s="1">
        <f t="shared" si="41"/>
        <v>21.000000000000163</v>
      </c>
    </row>
    <row r="433" spans="1:7" x14ac:dyDescent="0.25">
      <c r="A433" s="1">
        <v>424</v>
      </c>
      <c r="B433" s="113">
        <f t="shared" si="39"/>
        <v>21.150000000000166</v>
      </c>
      <c r="C433" s="3">
        <f t="shared" si="36"/>
        <v>0</v>
      </c>
      <c r="D433" s="3">
        <f t="shared" si="37"/>
        <v>0</v>
      </c>
      <c r="E433" s="113">
        <f t="shared" si="38"/>
        <v>0</v>
      </c>
      <c r="F433" s="16">
        <f t="shared" si="40"/>
        <v>0.63065047057961532</v>
      </c>
      <c r="G433" s="1">
        <f t="shared" si="41"/>
        <v>21.050000000000164</v>
      </c>
    </row>
    <row r="434" spans="1:7" x14ac:dyDescent="0.25">
      <c r="A434" s="1">
        <v>425</v>
      </c>
      <c r="B434" s="113">
        <f t="shared" si="39"/>
        <v>21.200000000000166</v>
      </c>
      <c r="C434" s="3">
        <f t="shared" si="36"/>
        <v>0</v>
      </c>
      <c r="D434" s="3">
        <f t="shared" si="37"/>
        <v>0</v>
      </c>
      <c r="E434" s="113">
        <f t="shared" si="38"/>
        <v>0</v>
      </c>
      <c r="F434" s="16">
        <f t="shared" si="40"/>
        <v>0.63065047057961532</v>
      </c>
      <c r="G434" s="1">
        <f t="shared" si="41"/>
        <v>21.100000000000165</v>
      </c>
    </row>
    <row r="435" spans="1:7" x14ac:dyDescent="0.25">
      <c r="A435" s="1">
        <v>426</v>
      </c>
      <c r="B435" s="113">
        <f t="shared" si="39"/>
        <v>21.250000000000167</v>
      </c>
      <c r="C435" s="3">
        <f t="shared" si="36"/>
        <v>0</v>
      </c>
      <c r="D435" s="3">
        <f t="shared" si="37"/>
        <v>0</v>
      </c>
      <c r="E435" s="113">
        <f t="shared" si="38"/>
        <v>0</v>
      </c>
      <c r="F435" s="16">
        <f t="shared" si="40"/>
        <v>0.63065047057961532</v>
      </c>
      <c r="G435" s="1">
        <f t="shared" si="41"/>
        <v>21.150000000000166</v>
      </c>
    </row>
    <row r="436" spans="1:7" x14ac:dyDescent="0.25">
      <c r="A436" s="1">
        <v>427</v>
      </c>
      <c r="B436" s="113">
        <f t="shared" si="39"/>
        <v>21.300000000000168</v>
      </c>
      <c r="C436" s="3">
        <f t="shared" si="36"/>
        <v>0</v>
      </c>
      <c r="D436" s="3">
        <f t="shared" si="37"/>
        <v>0</v>
      </c>
      <c r="E436" s="113">
        <f t="shared" si="38"/>
        <v>0</v>
      </c>
      <c r="F436" s="16">
        <f t="shared" si="40"/>
        <v>0.63065047057961532</v>
      </c>
      <c r="G436" s="1">
        <f t="shared" si="41"/>
        <v>21.200000000000166</v>
      </c>
    </row>
    <row r="437" spans="1:7" x14ac:dyDescent="0.25">
      <c r="A437" s="1">
        <v>428</v>
      </c>
      <c r="B437" s="113">
        <f t="shared" si="39"/>
        <v>21.350000000000168</v>
      </c>
      <c r="C437" s="3">
        <f t="shared" si="36"/>
        <v>0</v>
      </c>
      <c r="D437" s="3">
        <f t="shared" si="37"/>
        <v>0</v>
      </c>
      <c r="E437" s="113">
        <f t="shared" si="38"/>
        <v>0</v>
      </c>
      <c r="F437" s="16">
        <f t="shared" si="40"/>
        <v>0.63065047057961532</v>
      </c>
      <c r="G437" s="1">
        <f t="shared" si="41"/>
        <v>21.250000000000167</v>
      </c>
    </row>
    <row r="438" spans="1:7" x14ac:dyDescent="0.25">
      <c r="A438" s="1">
        <v>429</v>
      </c>
      <c r="B438" s="113">
        <f t="shared" si="39"/>
        <v>21.400000000000169</v>
      </c>
      <c r="C438" s="3">
        <f t="shared" si="36"/>
        <v>0</v>
      </c>
      <c r="D438" s="3">
        <f t="shared" si="37"/>
        <v>0</v>
      </c>
      <c r="E438" s="113">
        <f t="shared" si="38"/>
        <v>0</v>
      </c>
      <c r="F438" s="16">
        <f t="shared" si="40"/>
        <v>0.63065047057961532</v>
      </c>
      <c r="G438" s="1">
        <f t="shared" si="41"/>
        <v>21.300000000000168</v>
      </c>
    </row>
    <row r="439" spans="1:7" x14ac:dyDescent="0.25">
      <c r="A439" s="1">
        <v>430</v>
      </c>
      <c r="B439" s="113">
        <f t="shared" si="39"/>
        <v>21.45000000000017</v>
      </c>
      <c r="C439" s="3">
        <f t="shared" si="36"/>
        <v>0</v>
      </c>
      <c r="D439" s="3">
        <f t="shared" si="37"/>
        <v>0</v>
      </c>
      <c r="E439" s="113">
        <f t="shared" si="38"/>
        <v>0</v>
      </c>
      <c r="F439" s="16">
        <f t="shared" si="40"/>
        <v>0.63065047057961532</v>
      </c>
      <c r="G439" s="1">
        <f t="shared" si="41"/>
        <v>21.350000000000168</v>
      </c>
    </row>
    <row r="440" spans="1:7" x14ac:dyDescent="0.25">
      <c r="A440" s="1">
        <v>431</v>
      </c>
      <c r="B440" s="113">
        <f t="shared" si="39"/>
        <v>21.500000000000171</v>
      </c>
      <c r="C440" s="3">
        <f t="shared" si="36"/>
        <v>0</v>
      </c>
      <c r="D440" s="3">
        <f t="shared" si="37"/>
        <v>0</v>
      </c>
      <c r="E440" s="113">
        <f t="shared" si="38"/>
        <v>0</v>
      </c>
      <c r="F440" s="16">
        <f t="shared" si="40"/>
        <v>0.63065047057961532</v>
      </c>
      <c r="G440" s="1">
        <f t="shared" si="41"/>
        <v>21.400000000000169</v>
      </c>
    </row>
    <row r="441" spans="1:7" x14ac:dyDescent="0.25">
      <c r="A441" s="1">
        <v>432</v>
      </c>
      <c r="B441" s="113">
        <f t="shared" si="39"/>
        <v>21.550000000000171</v>
      </c>
      <c r="C441" s="3">
        <f t="shared" si="36"/>
        <v>0</v>
      </c>
      <c r="D441" s="3">
        <f t="shared" si="37"/>
        <v>0</v>
      </c>
      <c r="E441" s="113">
        <f t="shared" si="38"/>
        <v>0</v>
      </c>
      <c r="F441" s="16">
        <f t="shared" si="40"/>
        <v>0.63065047057961532</v>
      </c>
      <c r="G441" s="1">
        <f t="shared" si="41"/>
        <v>21.45000000000017</v>
      </c>
    </row>
    <row r="442" spans="1:7" x14ac:dyDescent="0.25">
      <c r="A442" s="1">
        <v>433</v>
      </c>
      <c r="B442" s="113">
        <f t="shared" si="39"/>
        <v>21.600000000000172</v>
      </c>
      <c r="C442" s="3">
        <f t="shared" si="36"/>
        <v>0</v>
      </c>
      <c r="D442" s="3">
        <f t="shared" si="37"/>
        <v>0</v>
      </c>
      <c r="E442" s="113">
        <f t="shared" si="38"/>
        <v>0</v>
      </c>
      <c r="F442" s="16">
        <f t="shared" si="40"/>
        <v>0.63065047057961532</v>
      </c>
      <c r="G442" s="1">
        <f t="shared" si="41"/>
        <v>21.500000000000171</v>
      </c>
    </row>
    <row r="443" spans="1:7" x14ac:dyDescent="0.25">
      <c r="A443" s="1">
        <v>434</v>
      </c>
      <c r="B443" s="113">
        <f t="shared" si="39"/>
        <v>21.650000000000173</v>
      </c>
      <c r="C443" s="3">
        <f t="shared" si="36"/>
        <v>0</v>
      </c>
      <c r="D443" s="3">
        <f t="shared" si="37"/>
        <v>0</v>
      </c>
      <c r="E443" s="113">
        <f t="shared" si="38"/>
        <v>0</v>
      </c>
      <c r="F443" s="16">
        <f t="shared" si="40"/>
        <v>0.63065047057961532</v>
      </c>
      <c r="G443" s="1">
        <f t="shared" si="41"/>
        <v>21.550000000000171</v>
      </c>
    </row>
    <row r="444" spans="1:7" x14ac:dyDescent="0.25">
      <c r="A444" s="1">
        <v>435</v>
      </c>
      <c r="B444" s="113">
        <f t="shared" si="39"/>
        <v>21.700000000000173</v>
      </c>
      <c r="C444" s="3">
        <f t="shared" si="36"/>
        <v>0</v>
      </c>
      <c r="D444" s="3">
        <f t="shared" si="37"/>
        <v>0</v>
      </c>
      <c r="E444" s="113">
        <f t="shared" si="38"/>
        <v>0</v>
      </c>
      <c r="F444" s="16">
        <f t="shared" si="40"/>
        <v>0.63065047057961532</v>
      </c>
      <c r="G444" s="1">
        <f t="shared" si="41"/>
        <v>21.600000000000172</v>
      </c>
    </row>
    <row r="445" spans="1:7" x14ac:dyDescent="0.25">
      <c r="A445" s="1">
        <v>436</v>
      </c>
      <c r="B445" s="113">
        <f t="shared" si="39"/>
        <v>21.750000000000174</v>
      </c>
      <c r="C445" s="3">
        <f t="shared" si="36"/>
        <v>0</v>
      </c>
      <c r="D445" s="3">
        <f t="shared" si="37"/>
        <v>0</v>
      </c>
      <c r="E445" s="113">
        <f t="shared" si="38"/>
        <v>0</v>
      </c>
      <c r="F445" s="16">
        <f t="shared" si="40"/>
        <v>0.63065047057961532</v>
      </c>
      <c r="G445" s="1">
        <f t="shared" si="41"/>
        <v>21.650000000000173</v>
      </c>
    </row>
    <row r="446" spans="1:7" x14ac:dyDescent="0.25">
      <c r="A446" s="1">
        <v>437</v>
      </c>
      <c r="B446" s="113">
        <f t="shared" si="39"/>
        <v>21.800000000000175</v>
      </c>
      <c r="C446" s="3">
        <f t="shared" si="36"/>
        <v>0</v>
      </c>
      <c r="D446" s="3">
        <f t="shared" si="37"/>
        <v>0</v>
      </c>
      <c r="E446" s="113">
        <f t="shared" si="38"/>
        <v>0</v>
      </c>
      <c r="F446" s="16">
        <f t="shared" si="40"/>
        <v>0.63065047057961532</v>
      </c>
      <c r="G446" s="1">
        <f t="shared" si="41"/>
        <v>21.700000000000173</v>
      </c>
    </row>
    <row r="447" spans="1:7" x14ac:dyDescent="0.25">
      <c r="A447" s="1">
        <v>438</v>
      </c>
      <c r="B447" s="113">
        <f t="shared" si="39"/>
        <v>21.850000000000176</v>
      </c>
      <c r="C447" s="3">
        <f t="shared" si="36"/>
        <v>0</v>
      </c>
      <c r="D447" s="3">
        <f t="shared" si="37"/>
        <v>0</v>
      </c>
      <c r="E447" s="113">
        <f t="shared" si="38"/>
        <v>0</v>
      </c>
      <c r="F447" s="16">
        <f t="shared" si="40"/>
        <v>0.63065047057961532</v>
      </c>
      <c r="G447" s="1">
        <f t="shared" si="41"/>
        <v>21.750000000000174</v>
      </c>
    </row>
    <row r="448" spans="1:7" x14ac:dyDescent="0.25">
      <c r="A448" s="1">
        <v>439</v>
      </c>
      <c r="B448" s="113">
        <f t="shared" si="39"/>
        <v>21.900000000000176</v>
      </c>
      <c r="C448" s="3">
        <f t="shared" si="36"/>
        <v>0</v>
      </c>
      <c r="D448" s="3">
        <f t="shared" si="37"/>
        <v>0</v>
      </c>
      <c r="E448" s="113">
        <f t="shared" si="38"/>
        <v>0</v>
      </c>
      <c r="F448" s="16">
        <f t="shared" si="40"/>
        <v>0.63065047057961532</v>
      </c>
      <c r="G448" s="1">
        <f t="shared" si="41"/>
        <v>21.800000000000175</v>
      </c>
    </row>
    <row r="449" spans="1:7" x14ac:dyDescent="0.25">
      <c r="A449" s="1">
        <v>440</v>
      </c>
      <c r="B449" s="113">
        <f t="shared" si="39"/>
        <v>21.950000000000177</v>
      </c>
      <c r="C449" s="3">
        <f t="shared" si="36"/>
        <v>0</v>
      </c>
      <c r="D449" s="3">
        <f t="shared" si="37"/>
        <v>0</v>
      </c>
      <c r="E449" s="113">
        <f t="shared" si="38"/>
        <v>0</v>
      </c>
      <c r="F449" s="16">
        <f t="shared" si="40"/>
        <v>0.63065047057961532</v>
      </c>
      <c r="G449" s="1">
        <f t="shared" si="41"/>
        <v>21.850000000000176</v>
      </c>
    </row>
    <row r="450" spans="1:7" x14ac:dyDescent="0.25">
      <c r="A450" s="1">
        <v>441</v>
      </c>
      <c r="B450" s="113">
        <f t="shared" si="39"/>
        <v>22.000000000000178</v>
      </c>
      <c r="C450" s="3">
        <f t="shared" si="36"/>
        <v>0</v>
      </c>
      <c r="D450" s="3">
        <f t="shared" si="37"/>
        <v>0</v>
      </c>
      <c r="E450" s="113">
        <f t="shared" si="38"/>
        <v>0</v>
      </c>
      <c r="F450" s="16">
        <f t="shared" si="40"/>
        <v>0.63065047057961532</v>
      </c>
      <c r="G450" s="1">
        <f t="shared" si="41"/>
        <v>21.900000000000176</v>
      </c>
    </row>
    <row r="451" spans="1:7" x14ac:dyDescent="0.25">
      <c r="A451" s="1">
        <v>442</v>
      </c>
      <c r="B451" s="113">
        <f t="shared" si="39"/>
        <v>22.050000000000178</v>
      </c>
      <c r="C451" s="3">
        <f t="shared" si="36"/>
        <v>0</v>
      </c>
      <c r="D451" s="3">
        <f t="shared" si="37"/>
        <v>0</v>
      </c>
      <c r="E451" s="113">
        <f t="shared" si="38"/>
        <v>0</v>
      </c>
      <c r="F451" s="16">
        <f t="shared" si="40"/>
        <v>0.63065047057961532</v>
      </c>
      <c r="G451" s="1">
        <f t="shared" si="41"/>
        <v>21.950000000000177</v>
      </c>
    </row>
    <row r="452" spans="1:7" x14ac:dyDescent="0.25">
      <c r="A452" s="1">
        <v>443</v>
      </c>
      <c r="B452" s="113">
        <f t="shared" si="39"/>
        <v>22.100000000000179</v>
      </c>
      <c r="C452" s="3">
        <f t="shared" si="36"/>
        <v>0</v>
      </c>
      <c r="D452" s="3">
        <f t="shared" si="37"/>
        <v>0</v>
      </c>
      <c r="E452" s="113">
        <f t="shared" si="38"/>
        <v>0</v>
      </c>
      <c r="F452" s="16">
        <f t="shared" si="40"/>
        <v>0.63065047057961532</v>
      </c>
      <c r="G452" s="1">
        <f t="shared" si="41"/>
        <v>22.000000000000178</v>
      </c>
    </row>
    <row r="453" spans="1:7" x14ac:dyDescent="0.25">
      <c r="A453" s="1">
        <v>444</v>
      </c>
      <c r="B453" s="113">
        <f t="shared" si="39"/>
        <v>22.15000000000018</v>
      </c>
      <c r="C453" s="3">
        <f t="shared" si="36"/>
        <v>0</v>
      </c>
      <c r="D453" s="3">
        <f t="shared" si="37"/>
        <v>0</v>
      </c>
      <c r="E453" s="113">
        <f t="shared" si="38"/>
        <v>0</v>
      </c>
      <c r="F453" s="16">
        <f t="shared" si="40"/>
        <v>0.63065047057961532</v>
      </c>
      <c r="G453" s="1">
        <f t="shared" si="41"/>
        <v>22.050000000000178</v>
      </c>
    </row>
    <row r="454" spans="1:7" x14ac:dyDescent="0.25">
      <c r="A454" s="1">
        <v>445</v>
      </c>
      <c r="B454" s="113">
        <f t="shared" si="39"/>
        <v>22.20000000000018</v>
      </c>
      <c r="C454" s="3">
        <f t="shared" si="36"/>
        <v>0</v>
      </c>
      <c r="D454" s="3">
        <f t="shared" si="37"/>
        <v>0</v>
      </c>
      <c r="E454" s="113">
        <f t="shared" si="38"/>
        <v>0</v>
      </c>
      <c r="F454" s="16">
        <f t="shared" si="40"/>
        <v>0.63065047057961532</v>
      </c>
      <c r="G454" s="1">
        <f t="shared" si="41"/>
        <v>22.100000000000179</v>
      </c>
    </row>
    <row r="455" spans="1:7" x14ac:dyDescent="0.25">
      <c r="A455" s="1">
        <v>446</v>
      </c>
      <c r="B455" s="113">
        <f t="shared" si="39"/>
        <v>22.250000000000181</v>
      </c>
      <c r="C455" s="3">
        <f t="shared" si="36"/>
        <v>0</v>
      </c>
      <c r="D455" s="3">
        <f t="shared" si="37"/>
        <v>0</v>
      </c>
      <c r="E455" s="113">
        <f t="shared" si="38"/>
        <v>0</v>
      </c>
      <c r="F455" s="16">
        <f t="shared" si="40"/>
        <v>0.63065047057961532</v>
      </c>
      <c r="G455" s="1">
        <f t="shared" si="41"/>
        <v>22.15000000000018</v>
      </c>
    </row>
    <row r="456" spans="1:7" x14ac:dyDescent="0.25">
      <c r="A456" s="1">
        <v>447</v>
      </c>
      <c r="B456" s="113">
        <f t="shared" si="39"/>
        <v>22.300000000000182</v>
      </c>
      <c r="C456" s="3">
        <f t="shared" si="36"/>
        <v>0</v>
      </c>
      <c r="D456" s="3">
        <f t="shared" si="37"/>
        <v>0</v>
      </c>
      <c r="E456" s="113">
        <f t="shared" si="38"/>
        <v>0</v>
      </c>
      <c r="F456" s="16">
        <f t="shared" si="40"/>
        <v>0.63065047057961532</v>
      </c>
      <c r="G456" s="1">
        <f t="shared" si="41"/>
        <v>22.20000000000018</v>
      </c>
    </row>
    <row r="457" spans="1:7" x14ac:dyDescent="0.25">
      <c r="A457" s="1">
        <v>448</v>
      </c>
      <c r="B457" s="113">
        <f t="shared" si="39"/>
        <v>22.350000000000183</v>
      </c>
      <c r="C457" s="3">
        <f t="shared" si="36"/>
        <v>0</v>
      </c>
      <c r="D457" s="3">
        <f t="shared" si="37"/>
        <v>0</v>
      </c>
      <c r="E457" s="113">
        <f t="shared" si="38"/>
        <v>0</v>
      </c>
      <c r="F457" s="16">
        <f t="shared" si="40"/>
        <v>0.63065047057961532</v>
      </c>
      <c r="G457" s="1">
        <f t="shared" si="41"/>
        <v>22.250000000000181</v>
      </c>
    </row>
    <row r="458" spans="1:7" x14ac:dyDescent="0.25">
      <c r="A458" s="1">
        <v>449</v>
      </c>
      <c r="B458" s="113">
        <f t="shared" si="39"/>
        <v>22.400000000000183</v>
      </c>
      <c r="C458" s="3">
        <f t="shared" ref="C458:C521" si="42">ROUND($E$5*EXP(-$I$3*B458),$E$8)</f>
        <v>0</v>
      </c>
      <c r="D458" s="3">
        <f t="shared" ref="D458:D521" si="43">ROUND($F$5*B458*EXP(-$I$3*B458),$E$8)</f>
        <v>0</v>
      </c>
      <c r="E458" s="113">
        <f t="shared" ref="E458:E521" si="44">C458+D458</f>
        <v>0</v>
      </c>
      <c r="F458" s="16">
        <f t="shared" si="40"/>
        <v>0.63065047057961532</v>
      </c>
      <c r="G458" s="1">
        <f t="shared" si="41"/>
        <v>22.300000000000182</v>
      </c>
    </row>
    <row r="459" spans="1:7" x14ac:dyDescent="0.25">
      <c r="A459" s="1">
        <v>450</v>
      </c>
      <c r="B459" s="113">
        <f t="shared" ref="B459:B522" si="45">B458+$B$8</f>
        <v>22.450000000000184</v>
      </c>
      <c r="C459" s="3">
        <f t="shared" si="42"/>
        <v>0</v>
      </c>
      <c r="D459" s="3">
        <f t="shared" si="43"/>
        <v>0</v>
      </c>
      <c r="E459" s="113">
        <f t="shared" si="44"/>
        <v>0</v>
      </c>
      <c r="F459" s="16">
        <f t="shared" si="40"/>
        <v>0.63065047057961532</v>
      </c>
      <c r="G459" s="1">
        <f t="shared" si="41"/>
        <v>22.350000000000183</v>
      </c>
    </row>
    <row r="460" spans="1:7" x14ac:dyDescent="0.25">
      <c r="A460" s="1">
        <v>451</v>
      </c>
      <c r="B460" s="113">
        <f t="shared" si="45"/>
        <v>22.500000000000185</v>
      </c>
      <c r="C460" s="3">
        <f t="shared" si="42"/>
        <v>0</v>
      </c>
      <c r="D460" s="3">
        <f t="shared" si="43"/>
        <v>0</v>
      </c>
      <c r="E460" s="113">
        <f t="shared" si="44"/>
        <v>0</v>
      </c>
      <c r="F460" s="16">
        <f t="shared" ref="F460:F523" si="46">IF(E460&gt;$L$5,0,$L$5)</f>
        <v>0.63065047057961532</v>
      </c>
      <c r="G460" s="1">
        <f t="shared" si="41"/>
        <v>22.400000000000183</v>
      </c>
    </row>
    <row r="461" spans="1:7" x14ac:dyDescent="0.25">
      <c r="A461" s="1">
        <v>452</v>
      </c>
      <c r="B461" s="113">
        <f t="shared" si="45"/>
        <v>22.550000000000185</v>
      </c>
      <c r="C461" s="3">
        <f t="shared" si="42"/>
        <v>0</v>
      </c>
      <c r="D461" s="3">
        <f t="shared" si="43"/>
        <v>0</v>
      </c>
      <c r="E461" s="113">
        <f t="shared" si="44"/>
        <v>0</v>
      </c>
      <c r="F461" s="16">
        <f t="shared" si="46"/>
        <v>0.63065047057961532</v>
      </c>
      <c r="G461" s="1">
        <f t="shared" si="41"/>
        <v>22.450000000000184</v>
      </c>
    </row>
    <row r="462" spans="1:7" x14ac:dyDescent="0.25">
      <c r="A462" s="1">
        <v>453</v>
      </c>
      <c r="B462" s="113">
        <f t="shared" si="45"/>
        <v>22.600000000000186</v>
      </c>
      <c r="C462" s="3">
        <f t="shared" si="42"/>
        <v>0</v>
      </c>
      <c r="D462" s="3">
        <f t="shared" si="43"/>
        <v>0</v>
      </c>
      <c r="E462" s="113">
        <f t="shared" si="44"/>
        <v>0</v>
      </c>
      <c r="F462" s="16">
        <f t="shared" si="46"/>
        <v>0.63065047057961532</v>
      </c>
      <c r="G462" s="1">
        <f t="shared" ref="G462:G525" si="47">IF(F462=$L$5,B460,"bucando_ts")</f>
        <v>22.500000000000185</v>
      </c>
    </row>
    <row r="463" spans="1:7" x14ac:dyDescent="0.25">
      <c r="A463" s="1">
        <v>454</v>
      </c>
      <c r="B463" s="113">
        <f t="shared" si="45"/>
        <v>22.650000000000187</v>
      </c>
      <c r="C463" s="3">
        <f t="shared" si="42"/>
        <v>0</v>
      </c>
      <c r="D463" s="3">
        <f t="shared" si="43"/>
        <v>0</v>
      </c>
      <c r="E463" s="113">
        <f t="shared" si="44"/>
        <v>0</v>
      </c>
      <c r="F463" s="16">
        <f t="shared" si="46"/>
        <v>0.63065047057961532</v>
      </c>
      <c r="G463" s="1">
        <f t="shared" si="47"/>
        <v>22.550000000000185</v>
      </c>
    </row>
    <row r="464" spans="1:7" x14ac:dyDescent="0.25">
      <c r="A464" s="1">
        <v>455</v>
      </c>
      <c r="B464" s="113">
        <f t="shared" si="45"/>
        <v>22.700000000000188</v>
      </c>
      <c r="C464" s="3">
        <f t="shared" si="42"/>
        <v>0</v>
      </c>
      <c r="D464" s="3">
        <f t="shared" si="43"/>
        <v>0</v>
      </c>
      <c r="E464" s="113">
        <f t="shared" si="44"/>
        <v>0</v>
      </c>
      <c r="F464" s="16">
        <f t="shared" si="46"/>
        <v>0.63065047057961532</v>
      </c>
      <c r="G464" s="1">
        <f t="shared" si="47"/>
        <v>22.600000000000186</v>
      </c>
    </row>
    <row r="465" spans="1:7" x14ac:dyDescent="0.25">
      <c r="A465" s="1">
        <v>456</v>
      </c>
      <c r="B465" s="113">
        <f t="shared" si="45"/>
        <v>22.750000000000188</v>
      </c>
      <c r="C465" s="3">
        <f t="shared" si="42"/>
        <v>0</v>
      </c>
      <c r="D465" s="3">
        <f t="shared" si="43"/>
        <v>0</v>
      </c>
      <c r="E465" s="113">
        <f t="shared" si="44"/>
        <v>0</v>
      </c>
      <c r="F465" s="16">
        <f t="shared" si="46"/>
        <v>0.63065047057961532</v>
      </c>
      <c r="G465" s="1">
        <f t="shared" si="47"/>
        <v>22.650000000000187</v>
      </c>
    </row>
    <row r="466" spans="1:7" x14ac:dyDescent="0.25">
      <c r="A466" s="1">
        <v>457</v>
      </c>
      <c r="B466" s="113">
        <f t="shared" si="45"/>
        <v>22.800000000000189</v>
      </c>
      <c r="C466" s="3">
        <f t="shared" si="42"/>
        <v>0</v>
      </c>
      <c r="D466" s="3">
        <f t="shared" si="43"/>
        <v>0</v>
      </c>
      <c r="E466" s="113">
        <f t="shared" si="44"/>
        <v>0</v>
      </c>
      <c r="F466" s="16">
        <f t="shared" si="46"/>
        <v>0.63065047057961532</v>
      </c>
      <c r="G466" s="1">
        <f t="shared" si="47"/>
        <v>22.700000000000188</v>
      </c>
    </row>
    <row r="467" spans="1:7" x14ac:dyDescent="0.25">
      <c r="A467" s="1">
        <v>458</v>
      </c>
      <c r="B467" s="113">
        <f t="shared" si="45"/>
        <v>22.85000000000019</v>
      </c>
      <c r="C467" s="3">
        <f t="shared" si="42"/>
        <v>0</v>
      </c>
      <c r="D467" s="3">
        <f t="shared" si="43"/>
        <v>0</v>
      </c>
      <c r="E467" s="113">
        <f t="shared" si="44"/>
        <v>0</v>
      </c>
      <c r="F467" s="16">
        <f t="shared" si="46"/>
        <v>0.63065047057961532</v>
      </c>
      <c r="G467" s="1">
        <f t="shared" si="47"/>
        <v>22.750000000000188</v>
      </c>
    </row>
    <row r="468" spans="1:7" x14ac:dyDescent="0.25">
      <c r="A468" s="1">
        <v>459</v>
      </c>
      <c r="B468" s="113">
        <f t="shared" si="45"/>
        <v>22.90000000000019</v>
      </c>
      <c r="C468" s="3">
        <f t="shared" si="42"/>
        <v>0</v>
      </c>
      <c r="D468" s="3">
        <f t="shared" si="43"/>
        <v>0</v>
      </c>
      <c r="E468" s="113">
        <f t="shared" si="44"/>
        <v>0</v>
      </c>
      <c r="F468" s="16">
        <f t="shared" si="46"/>
        <v>0.63065047057961532</v>
      </c>
      <c r="G468" s="1">
        <f t="shared" si="47"/>
        <v>22.800000000000189</v>
      </c>
    </row>
    <row r="469" spans="1:7" x14ac:dyDescent="0.25">
      <c r="A469" s="1">
        <v>460</v>
      </c>
      <c r="B469" s="113">
        <f t="shared" si="45"/>
        <v>22.950000000000191</v>
      </c>
      <c r="C469" s="3">
        <f t="shared" si="42"/>
        <v>0</v>
      </c>
      <c r="D469" s="3">
        <f t="shared" si="43"/>
        <v>0</v>
      </c>
      <c r="E469" s="113">
        <f t="shared" si="44"/>
        <v>0</v>
      </c>
      <c r="F469" s="16">
        <f t="shared" si="46"/>
        <v>0.63065047057961532</v>
      </c>
      <c r="G469" s="1">
        <f t="shared" si="47"/>
        <v>22.85000000000019</v>
      </c>
    </row>
    <row r="470" spans="1:7" x14ac:dyDescent="0.25">
      <c r="A470" s="1">
        <v>461</v>
      </c>
      <c r="B470" s="113">
        <f t="shared" si="45"/>
        <v>23.000000000000192</v>
      </c>
      <c r="C470" s="3">
        <f t="shared" si="42"/>
        <v>0</v>
      </c>
      <c r="D470" s="3">
        <f t="shared" si="43"/>
        <v>0</v>
      </c>
      <c r="E470" s="113">
        <f t="shared" si="44"/>
        <v>0</v>
      </c>
      <c r="F470" s="16">
        <f t="shared" si="46"/>
        <v>0.63065047057961532</v>
      </c>
      <c r="G470" s="1">
        <f t="shared" si="47"/>
        <v>22.90000000000019</v>
      </c>
    </row>
    <row r="471" spans="1:7" x14ac:dyDescent="0.25">
      <c r="A471" s="1">
        <v>462</v>
      </c>
      <c r="B471" s="113">
        <f t="shared" si="45"/>
        <v>23.050000000000193</v>
      </c>
      <c r="C471" s="3">
        <f t="shared" si="42"/>
        <v>0</v>
      </c>
      <c r="D471" s="3">
        <f t="shared" si="43"/>
        <v>0</v>
      </c>
      <c r="E471" s="113">
        <f t="shared" si="44"/>
        <v>0</v>
      </c>
      <c r="F471" s="16">
        <f t="shared" si="46"/>
        <v>0.63065047057961532</v>
      </c>
      <c r="G471" s="1">
        <f t="shared" si="47"/>
        <v>22.950000000000191</v>
      </c>
    </row>
    <row r="472" spans="1:7" x14ac:dyDescent="0.25">
      <c r="A472" s="1">
        <v>463</v>
      </c>
      <c r="B472" s="113">
        <f t="shared" si="45"/>
        <v>23.100000000000193</v>
      </c>
      <c r="C472" s="3">
        <f t="shared" si="42"/>
        <v>0</v>
      </c>
      <c r="D472" s="3">
        <f t="shared" si="43"/>
        <v>0</v>
      </c>
      <c r="E472" s="113">
        <f t="shared" si="44"/>
        <v>0</v>
      </c>
      <c r="F472" s="16">
        <f t="shared" si="46"/>
        <v>0.63065047057961532</v>
      </c>
      <c r="G472" s="1">
        <f t="shared" si="47"/>
        <v>23.000000000000192</v>
      </c>
    </row>
    <row r="473" spans="1:7" x14ac:dyDescent="0.25">
      <c r="A473" s="1">
        <v>464</v>
      </c>
      <c r="B473" s="113">
        <f t="shared" si="45"/>
        <v>23.150000000000194</v>
      </c>
      <c r="C473" s="3">
        <f t="shared" si="42"/>
        <v>0</v>
      </c>
      <c r="D473" s="3">
        <f t="shared" si="43"/>
        <v>0</v>
      </c>
      <c r="E473" s="113">
        <f t="shared" si="44"/>
        <v>0</v>
      </c>
      <c r="F473" s="16">
        <f t="shared" si="46"/>
        <v>0.63065047057961532</v>
      </c>
      <c r="G473" s="1">
        <f t="shared" si="47"/>
        <v>23.050000000000193</v>
      </c>
    </row>
    <row r="474" spans="1:7" x14ac:dyDescent="0.25">
      <c r="A474" s="1">
        <v>465</v>
      </c>
      <c r="B474" s="113">
        <f t="shared" si="45"/>
        <v>23.200000000000195</v>
      </c>
      <c r="C474" s="3">
        <f t="shared" si="42"/>
        <v>0</v>
      </c>
      <c r="D474" s="3">
        <f t="shared" si="43"/>
        <v>0</v>
      </c>
      <c r="E474" s="113">
        <f t="shared" si="44"/>
        <v>0</v>
      </c>
      <c r="F474" s="16">
        <f t="shared" si="46"/>
        <v>0.63065047057961532</v>
      </c>
      <c r="G474" s="1">
        <f t="shared" si="47"/>
        <v>23.100000000000193</v>
      </c>
    </row>
    <row r="475" spans="1:7" x14ac:dyDescent="0.25">
      <c r="A475" s="1">
        <v>466</v>
      </c>
      <c r="B475" s="113">
        <f t="shared" si="45"/>
        <v>23.250000000000195</v>
      </c>
      <c r="C475" s="3">
        <f t="shared" si="42"/>
        <v>0</v>
      </c>
      <c r="D475" s="3">
        <f t="shared" si="43"/>
        <v>0</v>
      </c>
      <c r="E475" s="113">
        <f t="shared" si="44"/>
        <v>0</v>
      </c>
      <c r="F475" s="16">
        <f t="shared" si="46"/>
        <v>0.63065047057961532</v>
      </c>
      <c r="G475" s="1">
        <f t="shared" si="47"/>
        <v>23.150000000000194</v>
      </c>
    </row>
    <row r="476" spans="1:7" x14ac:dyDescent="0.25">
      <c r="A476" s="1">
        <v>467</v>
      </c>
      <c r="B476" s="113">
        <f t="shared" si="45"/>
        <v>23.300000000000196</v>
      </c>
      <c r="C476" s="3">
        <f t="shared" si="42"/>
        <v>0</v>
      </c>
      <c r="D476" s="3">
        <f t="shared" si="43"/>
        <v>0</v>
      </c>
      <c r="E476" s="113">
        <f t="shared" si="44"/>
        <v>0</v>
      </c>
      <c r="F476" s="16">
        <f t="shared" si="46"/>
        <v>0.63065047057961532</v>
      </c>
      <c r="G476" s="1">
        <f t="shared" si="47"/>
        <v>23.200000000000195</v>
      </c>
    </row>
    <row r="477" spans="1:7" x14ac:dyDescent="0.25">
      <c r="A477" s="1">
        <v>468</v>
      </c>
      <c r="B477" s="113">
        <f t="shared" si="45"/>
        <v>23.350000000000197</v>
      </c>
      <c r="C477" s="3">
        <f t="shared" si="42"/>
        <v>0</v>
      </c>
      <c r="D477" s="3">
        <f t="shared" si="43"/>
        <v>0</v>
      </c>
      <c r="E477" s="113">
        <f t="shared" si="44"/>
        <v>0</v>
      </c>
      <c r="F477" s="16">
        <f t="shared" si="46"/>
        <v>0.63065047057961532</v>
      </c>
      <c r="G477" s="1">
        <f t="shared" si="47"/>
        <v>23.250000000000195</v>
      </c>
    </row>
    <row r="478" spans="1:7" x14ac:dyDescent="0.25">
      <c r="A478" s="1">
        <v>469</v>
      </c>
      <c r="B478" s="113">
        <f t="shared" si="45"/>
        <v>23.400000000000198</v>
      </c>
      <c r="C478" s="3">
        <f t="shared" si="42"/>
        <v>0</v>
      </c>
      <c r="D478" s="3">
        <f t="shared" si="43"/>
        <v>0</v>
      </c>
      <c r="E478" s="113">
        <f t="shared" si="44"/>
        <v>0</v>
      </c>
      <c r="F478" s="16">
        <f t="shared" si="46"/>
        <v>0.63065047057961532</v>
      </c>
      <c r="G478" s="1">
        <f t="shared" si="47"/>
        <v>23.300000000000196</v>
      </c>
    </row>
    <row r="479" spans="1:7" x14ac:dyDescent="0.25">
      <c r="A479" s="1">
        <v>470</v>
      </c>
      <c r="B479" s="113">
        <f t="shared" si="45"/>
        <v>23.450000000000198</v>
      </c>
      <c r="C479" s="3">
        <f t="shared" si="42"/>
        <v>0</v>
      </c>
      <c r="D479" s="3">
        <f t="shared" si="43"/>
        <v>0</v>
      </c>
      <c r="E479" s="113">
        <f t="shared" si="44"/>
        <v>0</v>
      </c>
      <c r="F479" s="16">
        <f t="shared" si="46"/>
        <v>0.63065047057961532</v>
      </c>
      <c r="G479" s="1">
        <f t="shared" si="47"/>
        <v>23.350000000000197</v>
      </c>
    </row>
    <row r="480" spans="1:7" x14ac:dyDescent="0.25">
      <c r="A480" s="1">
        <v>471</v>
      </c>
      <c r="B480" s="113">
        <f t="shared" si="45"/>
        <v>23.500000000000199</v>
      </c>
      <c r="C480" s="3">
        <f t="shared" si="42"/>
        <v>0</v>
      </c>
      <c r="D480" s="3">
        <f t="shared" si="43"/>
        <v>0</v>
      </c>
      <c r="E480" s="113">
        <f t="shared" si="44"/>
        <v>0</v>
      </c>
      <c r="F480" s="16">
        <f t="shared" si="46"/>
        <v>0.63065047057961532</v>
      </c>
      <c r="G480" s="1">
        <f t="shared" si="47"/>
        <v>23.400000000000198</v>
      </c>
    </row>
    <row r="481" spans="1:7" x14ac:dyDescent="0.25">
      <c r="A481" s="1">
        <v>472</v>
      </c>
      <c r="B481" s="113">
        <f t="shared" si="45"/>
        <v>23.5500000000002</v>
      </c>
      <c r="C481" s="3">
        <f t="shared" si="42"/>
        <v>0</v>
      </c>
      <c r="D481" s="3">
        <f t="shared" si="43"/>
        <v>0</v>
      </c>
      <c r="E481" s="113">
        <f t="shared" si="44"/>
        <v>0</v>
      </c>
      <c r="F481" s="16">
        <f t="shared" si="46"/>
        <v>0.63065047057961532</v>
      </c>
      <c r="G481" s="1">
        <f t="shared" si="47"/>
        <v>23.450000000000198</v>
      </c>
    </row>
    <row r="482" spans="1:7" x14ac:dyDescent="0.25">
      <c r="A482" s="1">
        <v>473</v>
      </c>
      <c r="B482" s="113">
        <f t="shared" si="45"/>
        <v>23.6000000000002</v>
      </c>
      <c r="C482" s="3">
        <f t="shared" si="42"/>
        <v>0</v>
      </c>
      <c r="D482" s="3">
        <f t="shared" si="43"/>
        <v>0</v>
      </c>
      <c r="E482" s="113">
        <f t="shared" si="44"/>
        <v>0</v>
      </c>
      <c r="F482" s="16">
        <f t="shared" si="46"/>
        <v>0.63065047057961532</v>
      </c>
      <c r="G482" s="1">
        <f t="shared" si="47"/>
        <v>23.500000000000199</v>
      </c>
    </row>
    <row r="483" spans="1:7" x14ac:dyDescent="0.25">
      <c r="A483" s="1">
        <v>474</v>
      </c>
      <c r="B483" s="113">
        <f t="shared" si="45"/>
        <v>23.650000000000201</v>
      </c>
      <c r="C483" s="3">
        <f t="shared" si="42"/>
        <v>0</v>
      </c>
      <c r="D483" s="3">
        <f t="shared" si="43"/>
        <v>0</v>
      </c>
      <c r="E483" s="113">
        <f t="shared" si="44"/>
        <v>0</v>
      </c>
      <c r="F483" s="16">
        <f t="shared" si="46"/>
        <v>0.63065047057961532</v>
      </c>
      <c r="G483" s="1">
        <f t="shared" si="47"/>
        <v>23.5500000000002</v>
      </c>
    </row>
    <row r="484" spans="1:7" x14ac:dyDescent="0.25">
      <c r="A484" s="1">
        <v>475</v>
      </c>
      <c r="B484" s="113">
        <f t="shared" si="45"/>
        <v>23.700000000000202</v>
      </c>
      <c r="C484" s="3">
        <f t="shared" si="42"/>
        <v>0</v>
      </c>
      <c r="D484" s="3">
        <f t="shared" si="43"/>
        <v>0</v>
      </c>
      <c r="E484" s="113">
        <f t="shared" si="44"/>
        <v>0</v>
      </c>
      <c r="F484" s="16">
        <f t="shared" si="46"/>
        <v>0.63065047057961532</v>
      </c>
      <c r="G484" s="1">
        <f t="shared" si="47"/>
        <v>23.6000000000002</v>
      </c>
    </row>
    <row r="485" spans="1:7" x14ac:dyDescent="0.25">
      <c r="A485" s="1">
        <v>476</v>
      </c>
      <c r="B485" s="113">
        <f t="shared" si="45"/>
        <v>23.750000000000203</v>
      </c>
      <c r="C485" s="3">
        <f t="shared" si="42"/>
        <v>0</v>
      </c>
      <c r="D485" s="3">
        <f t="shared" si="43"/>
        <v>0</v>
      </c>
      <c r="E485" s="113">
        <f t="shared" si="44"/>
        <v>0</v>
      </c>
      <c r="F485" s="16">
        <f t="shared" si="46"/>
        <v>0.63065047057961532</v>
      </c>
      <c r="G485" s="1">
        <f t="shared" si="47"/>
        <v>23.650000000000201</v>
      </c>
    </row>
    <row r="486" spans="1:7" x14ac:dyDescent="0.25">
      <c r="A486" s="1">
        <v>477</v>
      </c>
      <c r="B486" s="113">
        <f t="shared" si="45"/>
        <v>23.800000000000203</v>
      </c>
      <c r="C486" s="3">
        <f t="shared" si="42"/>
        <v>0</v>
      </c>
      <c r="D486" s="3">
        <f t="shared" si="43"/>
        <v>0</v>
      </c>
      <c r="E486" s="113">
        <f t="shared" si="44"/>
        <v>0</v>
      </c>
      <c r="F486" s="16">
        <f t="shared" si="46"/>
        <v>0.63065047057961532</v>
      </c>
      <c r="G486" s="1">
        <f t="shared" si="47"/>
        <v>23.700000000000202</v>
      </c>
    </row>
    <row r="487" spans="1:7" x14ac:dyDescent="0.25">
      <c r="A487" s="1">
        <v>478</v>
      </c>
      <c r="B487" s="113">
        <f t="shared" si="45"/>
        <v>23.850000000000204</v>
      </c>
      <c r="C487" s="3">
        <f t="shared" si="42"/>
        <v>0</v>
      </c>
      <c r="D487" s="3">
        <f t="shared" si="43"/>
        <v>0</v>
      </c>
      <c r="E487" s="113">
        <f t="shared" si="44"/>
        <v>0</v>
      </c>
      <c r="F487" s="16">
        <f t="shared" si="46"/>
        <v>0.63065047057961532</v>
      </c>
      <c r="G487" s="1">
        <f t="shared" si="47"/>
        <v>23.750000000000203</v>
      </c>
    </row>
    <row r="488" spans="1:7" x14ac:dyDescent="0.25">
      <c r="A488" s="1">
        <v>479</v>
      </c>
      <c r="B488" s="113">
        <f t="shared" si="45"/>
        <v>23.900000000000205</v>
      </c>
      <c r="C488" s="3">
        <f t="shared" si="42"/>
        <v>0</v>
      </c>
      <c r="D488" s="3">
        <f t="shared" si="43"/>
        <v>0</v>
      </c>
      <c r="E488" s="113">
        <f t="shared" si="44"/>
        <v>0</v>
      </c>
      <c r="F488" s="16">
        <f t="shared" si="46"/>
        <v>0.63065047057961532</v>
      </c>
      <c r="G488" s="1">
        <f t="shared" si="47"/>
        <v>23.800000000000203</v>
      </c>
    </row>
    <row r="489" spans="1:7" x14ac:dyDescent="0.25">
      <c r="A489" s="1">
        <v>480</v>
      </c>
      <c r="B489" s="113">
        <f t="shared" si="45"/>
        <v>23.950000000000205</v>
      </c>
      <c r="C489" s="3">
        <f t="shared" si="42"/>
        <v>0</v>
      </c>
      <c r="D489" s="3">
        <f t="shared" si="43"/>
        <v>0</v>
      </c>
      <c r="E489" s="113">
        <f t="shared" si="44"/>
        <v>0</v>
      </c>
      <c r="F489" s="16">
        <f t="shared" si="46"/>
        <v>0.63065047057961532</v>
      </c>
      <c r="G489" s="1">
        <f t="shared" si="47"/>
        <v>23.850000000000204</v>
      </c>
    </row>
    <row r="490" spans="1:7" x14ac:dyDescent="0.25">
      <c r="A490" s="1">
        <v>481</v>
      </c>
      <c r="B490" s="113">
        <f t="shared" si="45"/>
        <v>24.000000000000206</v>
      </c>
      <c r="C490" s="3">
        <f t="shared" si="42"/>
        <v>0</v>
      </c>
      <c r="D490" s="3">
        <f t="shared" si="43"/>
        <v>0</v>
      </c>
      <c r="E490" s="113">
        <f t="shared" si="44"/>
        <v>0</v>
      </c>
      <c r="F490" s="16">
        <f t="shared" si="46"/>
        <v>0.63065047057961532</v>
      </c>
      <c r="G490" s="1">
        <f t="shared" si="47"/>
        <v>23.900000000000205</v>
      </c>
    </row>
    <row r="491" spans="1:7" x14ac:dyDescent="0.25">
      <c r="A491" s="1">
        <v>482</v>
      </c>
      <c r="B491" s="113">
        <f t="shared" si="45"/>
        <v>24.050000000000207</v>
      </c>
      <c r="C491" s="3">
        <f t="shared" si="42"/>
        <v>0</v>
      </c>
      <c r="D491" s="3">
        <f t="shared" si="43"/>
        <v>0</v>
      </c>
      <c r="E491" s="113">
        <f t="shared" si="44"/>
        <v>0</v>
      </c>
      <c r="F491" s="16">
        <f t="shared" si="46"/>
        <v>0.63065047057961532</v>
      </c>
      <c r="G491" s="1">
        <f t="shared" si="47"/>
        <v>23.950000000000205</v>
      </c>
    </row>
    <row r="492" spans="1:7" x14ac:dyDescent="0.25">
      <c r="A492" s="1">
        <v>483</v>
      </c>
      <c r="B492" s="113">
        <f t="shared" si="45"/>
        <v>24.100000000000207</v>
      </c>
      <c r="C492" s="3">
        <f t="shared" si="42"/>
        <v>0</v>
      </c>
      <c r="D492" s="3">
        <f t="shared" si="43"/>
        <v>0</v>
      </c>
      <c r="E492" s="113">
        <f t="shared" si="44"/>
        <v>0</v>
      </c>
      <c r="F492" s="16">
        <f t="shared" si="46"/>
        <v>0.63065047057961532</v>
      </c>
      <c r="G492" s="1">
        <f t="shared" si="47"/>
        <v>24.000000000000206</v>
      </c>
    </row>
    <row r="493" spans="1:7" x14ac:dyDescent="0.25">
      <c r="A493" s="1">
        <v>484</v>
      </c>
      <c r="B493" s="113">
        <f t="shared" si="45"/>
        <v>24.150000000000208</v>
      </c>
      <c r="C493" s="3">
        <f t="shared" si="42"/>
        <v>0</v>
      </c>
      <c r="D493" s="3">
        <f t="shared" si="43"/>
        <v>0</v>
      </c>
      <c r="E493" s="113">
        <f t="shared" si="44"/>
        <v>0</v>
      </c>
      <c r="F493" s="16">
        <f t="shared" si="46"/>
        <v>0.63065047057961532</v>
      </c>
      <c r="G493" s="1">
        <f t="shared" si="47"/>
        <v>24.050000000000207</v>
      </c>
    </row>
    <row r="494" spans="1:7" x14ac:dyDescent="0.25">
      <c r="A494" s="1">
        <v>485</v>
      </c>
      <c r="B494" s="113">
        <f t="shared" si="45"/>
        <v>24.200000000000209</v>
      </c>
      <c r="C494" s="3">
        <f t="shared" si="42"/>
        <v>0</v>
      </c>
      <c r="D494" s="3">
        <f t="shared" si="43"/>
        <v>0</v>
      </c>
      <c r="E494" s="113">
        <f t="shared" si="44"/>
        <v>0</v>
      </c>
      <c r="F494" s="16">
        <f t="shared" si="46"/>
        <v>0.63065047057961532</v>
      </c>
      <c r="G494" s="1">
        <f t="shared" si="47"/>
        <v>24.100000000000207</v>
      </c>
    </row>
    <row r="495" spans="1:7" x14ac:dyDescent="0.25">
      <c r="A495" s="1">
        <v>486</v>
      </c>
      <c r="B495" s="113">
        <f t="shared" si="45"/>
        <v>24.25000000000021</v>
      </c>
      <c r="C495" s="3">
        <f t="shared" si="42"/>
        <v>0</v>
      </c>
      <c r="D495" s="3">
        <f t="shared" si="43"/>
        <v>0</v>
      </c>
      <c r="E495" s="113">
        <f t="shared" si="44"/>
        <v>0</v>
      </c>
      <c r="F495" s="16">
        <f t="shared" si="46"/>
        <v>0.63065047057961532</v>
      </c>
      <c r="G495" s="1">
        <f t="shared" si="47"/>
        <v>24.150000000000208</v>
      </c>
    </row>
    <row r="496" spans="1:7" x14ac:dyDescent="0.25">
      <c r="A496" s="1">
        <v>487</v>
      </c>
      <c r="B496" s="113">
        <f t="shared" si="45"/>
        <v>24.30000000000021</v>
      </c>
      <c r="C496" s="3">
        <f t="shared" si="42"/>
        <v>0</v>
      </c>
      <c r="D496" s="3">
        <f t="shared" si="43"/>
        <v>0</v>
      </c>
      <c r="E496" s="113">
        <f t="shared" si="44"/>
        <v>0</v>
      </c>
      <c r="F496" s="16">
        <f t="shared" si="46"/>
        <v>0.63065047057961532</v>
      </c>
      <c r="G496" s="1">
        <f t="shared" si="47"/>
        <v>24.200000000000209</v>
      </c>
    </row>
    <row r="497" spans="1:7" x14ac:dyDescent="0.25">
      <c r="A497" s="1">
        <v>488</v>
      </c>
      <c r="B497" s="113">
        <f t="shared" si="45"/>
        <v>24.350000000000211</v>
      </c>
      <c r="C497" s="3">
        <f t="shared" si="42"/>
        <v>0</v>
      </c>
      <c r="D497" s="3">
        <f t="shared" si="43"/>
        <v>0</v>
      </c>
      <c r="E497" s="113">
        <f t="shared" si="44"/>
        <v>0</v>
      </c>
      <c r="F497" s="16">
        <f t="shared" si="46"/>
        <v>0.63065047057961532</v>
      </c>
      <c r="G497" s="1">
        <f t="shared" si="47"/>
        <v>24.25000000000021</v>
      </c>
    </row>
    <row r="498" spans="1:7" x14ac:dyDescent="0.25">
      <c r="A498" s="1">
        <v>489</v>
      </c>
      <c r="B498" s="113">
        <f t="shared" si="45"/>
        <v>24.400000000000212</v>
      </c>
      <c r="C498" s="3">
        <f t="shared" si="42"/>
        <v>0</v>
      </c>
      <c r="D498" s="3">
        <f t="shared" si="43"/>
        <v>0</v>
      </c>
      <c r="E498" s="113">
        <f t="shared" si="44"/>
        <v>0</v>
      </c>
      <c r="F498" s="16">
        <f t="shared" si="46"/>
        <v>0.63065047057961532</v>
      </c>
      <c r="G498" s="1">
        <f t="shared" si="47"/>
        <v>24.30000000000021</v>
      </c>
    </row>
    <row r="499" spans="1:7" x14ac:dyDescent="0.25">
      <c r="A499" s="1">
        <v>490</v>
      </c>
      <c r="B499" s="113">
        <f t="shared" si="45"/>
        <v>24.450000000000212</v>
      </c>
      <c r="C499" s="3">
        <f t="shared" si="42"/>
        <v>0</v>
      </c>
      <c r="D499" s="3">
        <f t="shared" si="43"/>
        <v>0</v>
      </c>
      <c r="E499" s="113">
        <f t="shared" si="44"/>
        <v>0</v>
      </c>
      <c r="F499" s="16">
        <f t="shared" si="46"/>
        <v>0.63065047057961532</v>
      </c>
      <c r="G499" s="1">
        <f t="shared" si="47"/>
        <v>24.350000000000211</v>
      </c>
    </row>
    <row r="500" spans="1:7" x14ac:dyDescent="0.25">
      <c r="A500" s="1">
        <v>491</v>
      </c>
      <c r="B500" s="113">
        <f t="shared" si="45"/>
        <v>24.500000000000213</v>
      </c>
      <c r="C500" s="3">
        <f t="shared" si="42"/>
        <v>0</v>
      </c>
      <c r="D500" s="3">
        <f t="shared" si="43"/>
        <v>0</v>
      </c>
      <c r="E500" s="113">
        <f t="shared" si="44"/>
        <v>0</v>
      </c>
      <c r="F500" s="16">
        <f t="shared" si="46"/>
        <v>0.63065047057961532</v>
      </c>
      <c r="G500" s="1">
        <f t="shared" si="47"/>
        <v>24.400000000000212</v>
      </c>
    </row>
    <row r="501" spans="1:7" x14ac:dyDescent="0.25">
      <c r="A501" s="1">
        <v>492</v>
      </c>
      <c r="B501" s="113">
        <f t="shared" si="45"/>
        <v>24.550000000000214</v>
      </c>
      <c r="C501" s="3">
        <f t="shared" si="42"/>
        <v>0</v>
      </c>
      <c r="D501" s="3">
        <f t="shared" si="43"/>
        <v>0</v>
      </c>
      <c r="E501" s="113">
        <f t="shared" si="44"/>
        <v>0</v>
      </c>
      <c r="F501" s="16">
        <f t="shared" si="46"/>
        <v>0.63065047057961532</v>
      </c>
      <c r="G501" s="1">
        <f t="shared" si="47"/>
        <v>24.450000000000212</v>
      </c>
    </row>
    <row r="502" spans="1:7" x14ac:dyDescent="0.25">
      <c r="A502" s="1">
        <v>493</v>
      </c>
      <c r="B502" s="113">
        <f t="shared" si="45"/>
        <v>24.600000000000215</v>
      </c>
      <c r="C502" s="3">
        <f t="shared" si="42"/>
        <v>0</v>
      </c>
      <c r="D502" s="3">
        <f t="shared" si="43"/>
        <v>0</v>
      </c>
      <c r="E502" s="113">
        <f t="shared" si="44"/>
        <v>0</v>
      </c>
      <c r="F502" s="16">
        <f t="shared" si="46"/>
        <v>0.63065047057961532</v>
      </c>
      <c r="G502" s="1">
        <f t="shared" si="47"/>
        <v>24.500000000000213</v>
      </c>
    </row>
    <row r="503" spans="1:7" x14ac:dyDescent="0.25">
      <c r="A503" s="1">
        <v>494</v>
      </c>
      <c r="B503" s="113">
        <f t="shared" si="45"/>
        <v>24.650000000000215</v>
      </c>
      <c r="C503" s="3">
        <f t="shared" si="42"/>
        <v>0</v>
      </c>
      <c r="D503" s="3">
        <f t="shared" si="43"/>
        <v>0</v>
      </c>
      <c r="E503" s="113">
        <f t="shared" si="44"/>
        <v>0</v>
      </c>
      <c r="F503" s="16">
        <f t="shared" si="46"/>
        <v>0.63065047057961532</v>
      </c>
      <c r="G503" s="1">
        <f t="shared" si="47"/>
        <v>24.550000000000214</v>
      </c>
    </row>
    <row r="504" spans="1:7" x14ac:dyDescent="0.25">
      <c r="A504" s="1">
        <v>495</v>
      </c>
      <c r="B504" s="113">
        <f t="shared" si="45"/>
        <v>24.700000000000216</v>
      </c>
      <c r="C504" s="3">
        <f t="shared" si="42"/>
        <v>0</v>
      </c>
      <c r="D504" s="3">
        <f t="shared" si="43"/>
        <v>0</v>
      </c>
      <c r="E504" s="113">
        <f t="shared" si="44"/>
        <v>0</v>
      </c>
      <c r="F504" s="16">
        <f t="shared" si="46"/>
        <v>0.63065047057961532</v>
      </c>
      <c r="G504" s="1">
        <f t="shared" si="47"/>
        <v>24.600000000000215</v>
      </c>
    </row>
    <row r="505" spans="1:7" x14ac:dyDescent="0.25">
      <c r="A505" s="1">
        <v>496</v>
      </c>
      <c r="B505" s="113">
        <f t="shared" si="45"/>
        <v>24.750000000000217</v>
      </c>
      <c r="C505" s="3">
        <f t="shared" si="42"/>
        <v>0</v>
      </c>
      <c r="D505" s="3">
        <f t="shared" si="43"/>
        <v>0</v>
      </c>
      <c r="E505" s="113">
        <f t="shared" si="44"/>
        <v>0</v>
      </c>
      <c r="F505" s="16">
        <f t="shared" si="46"/>
        <v>0.63065047057961532</v>
      </c>
      <c r="G505" s="1">
        <f t="shared" si="47"/>
        <v>24.650000000000215</v>
      </c>
    </row>
    <row r="506" spans="1:7" x14ac:dyDescent="0.25">
      <c r="A506" s="1">
        <v>497</v>
      </c>
      <c r="B506" s="113">
        <f t="shared" si="45"/>
        <v>24.800000000000217</v>
      </c>
      <c r="C506" s="3">
        <f t="shared" si="42"/>
        <v>0</v>
      </c>
      <c r="D506" s="3">
        <f t="shared" si="43"/>
        <v>0</v>
      </c>
      <c r="E506" s="113">
        <f t="shared" si="44"/>
        <v>0</v>
      </c>
      <c r="F506" s="16">
        <f t="shared" si="46"/>
        <v>0.63065047057961532</v>
      </c>
      <c r="G506" s="1">
        <f t="shared" si="47"/>
        <v>24.700000000000216</v>
      </c>
    </row>
    <row r="507" spans="1:7" x14ac:dyDescent="0.25">
      <c r="A507" s="1">
        <v>498</v>
      </c>
      <c r="B507" s="113">
        <f t="shared" si="45"/>
        <v>24.850000000000218</v>
      </c>
      <c r="C507" s="3">
        <f t="shared" si="42"/>
        <v>0</v>
      </c>
      <c r="D507" s="3">
        <f t="shared" si="43"/>
        <v>0</v>
      </c>
      <c r="E507" s="113">
        <f t="shared" si="44"/>
        <v>0</v>
      </c>
      <c r="F507" s="16">
        <f t="shared" si="46"/>
        <v>0.63065047057961532</v>
      </c>
      <c r="G507" s="1">
        <f t="shared" si="47"/>
        <v>24.750000000000217</v>
      </c>
    </row>
    <row r="508" spans="1:7" x14ac:dyDescent="0.25">
      <c r="A508" s="1">
        <v>499</v>
      </c>
      <c r="B508" s="113">
        <f t="shared" si="45"/>
        <v>24.900000000000219</v>
      </c>
      <c r="C508" s="3">
        <f t="shared" si="42"/>
        <v>0</v>
      </c>
      <c r="D508" s="3">
        <f t="shared" si="43"/>
        <v>0</v>
      </c>
      <c r="E508" s="113">
        <f t="shared" si="44"/>
        <v>0</v>
      </c>
      <c r="F508" s="16">
        <f t="shared" si="46"/>
        <v>0.63065047057961532</v>
      </c>
      <c r="G508" s="1">
        <f t="shared" si="47"/>
        <v>24.800000000000217</v>
      </c>
    </row>
    <row r="509" spans="1:7" x14ac:dyDescent="0.25">
      <c r="A509" s="1">
        <v>500</v>
      </c>
      <c r="B509" s="113">
        <f t="shared" si="45"/>
        <v>24.95000000000022</v>
      </c>
      <c r="C509" s="3">
        <f t="shared" si="42"/>
        <v>0</v>
      </c>
      <c r="D509" s="3">
        <f t="shared" si="43"/>
        <v>0</v>
      </c>
      <c r="E509" s="113">
        <f t="shared" si="44"/>
        <v>0</v>
      </c>
      <c r="F509" s="16">
        <f t="shared" si="46"/>
        <v>0.63065047057961532</v>
      </c>
      <c r="G509" s="1">
        <f t="shared" si="47"/>
        <v>24.850000000000218</v>
      </c>
    </row>
    <row r="510" spans="1:7" x14ac:dyDescent="0.25">
      <c r="A510" s="1">
        <v>501</v>
      </c>
      <c r="B510" s="113">
        <f t="shared" si="45"/>
        <v>25.00000000000022</v>
      </c>
      <c r="C510" s="3">
        <f t="shared" si="42"/>
        <v>0</v>
      </c>
      <c r="D510" s="3">
        <f t="shared" si="43"/>
        <v>0</v>
      </c>
      <c r="E510" s="113">
        <f t="shared" si="44"/>
        <v>0</v>
      </c>
      <c r="F510" s="16">
        <f t="shared" si="46"/>
        <v>0.63065047057961532</v>
      </c>
      <c r="G510" s="1">
        <f t="shared" si="47"/>
        <v>24.900000000000219</v>
      </c>
    </row>
    <row r="511" spans="1:7" x14ac:dyDescent="0.25">
      <c r="A511" s="1">
        <v>502</v>
      </c>
      <c r="B511" s="113">
        <f t="shared" si="45"/>
        <v>25.050000000000221</v>
      </c>
      <c r="C511" s="3">
        <f t="shared" si="42"/>
        <v>0</v>
      </c>
      <c r="D511" s="3">
        <f t="shared" si="43"/>
        <v>0</v>
      </c>
      <c r="E511" s="113">
        <f t="shared" si="44"/>
        <v>0</v>
      </c>
      <c r="F511" s="16">
        <f t="shared" si="46"/>
        <v>0.63065047057961532</v>
      </c>
      <c r="G511" s="1">
        <f t="shared" si="47"/>
        <v>24.95000000000022</v>
      </c>
    </row>
    <row r="512" spans="1:7" x14ac:dyDescent="0.25">
      <c r="A512" s="1">
        <v>503</v>
      </c>
      <c r="B512" s="113">
        <f t="shared" si="45"/>
        <v>25.100000000000222</v>
      </c>
      <c r="C512" s="3">
        <f t="shared" si="42"/>
        <v>0</v>
      </c>
      <c r="D512" s="3">
        <f t="shared" si="43"/>
        <v>0</v>
      </c>
      <c r="E512" s="113">
        <f t="shared" si="44"/>
        <v>0</v>
      </c>
      <c r="F512" s="16">
        <f t="shared" si="46"/>
        <v>0.63065047057961532</v>
      </c>
      <c r="G512" s="1">
        <f t="shared" si="47"/>
        <v>25.00000000000022</v>
      </c>
    </row>
    <row r="513" spans="1:7" x14ac:dyDescent="0.25">
      <c r="A513" s="1">
        <v>504</v>
      </c>
      <c r="B513" s="113">
        <f t="shared" si="45"/>
        <v>25.150000000000222</v>
      </c>
      <c r="C513" s="3">
        <f t="shared" si="42"/>
        <v>0</v>
      </c>
      <c r="D513" s="3">
        <f t="shared" si="43"/>
        <v>0</v>
      </c>
      <c r="E513" s="113">
        <f t="shared" si="44"/>
        <v>0</v>
      </c>
      <c r="F513" s="16">
        <f t="shared" si="46"/>
        <v>0.63065047057961532</v>
      </c>
      <c r="G513" s="1">
        <f t="shared" si="47"/>
        <v>25.050000000000221</v>
      </c>
    </row>
    <row r="514" spans="1:7" x14ac:dyDescent="0.25">
      <c r="A514" s="1">
        <v>505</v>
      </c>
      <c r="B514" s="113">
        <f t="shared" si="45"/>
        <v>25.200000000000223</v>
      </c>
      <c r="C514" s="3">
        <f t="shared" si="42"/>
        <v>0</v>
      </c>
      <c r="D514" s="3">
        <f t="shared" si="43"/>
        <v>0</v>
      </c>
      <c r="E514" s="113">
        <f t="shared" si="44"/>
        <v>0</v>
      </c>
      <c r="F514" s="16">
        <f t="shared" si="46"/>
        <v>0.63065047057961532</v>
      </c>
      <c r="G514" s="1">
        <f t="shared" si="47"/>
        <v>25.100000000000222</v>
      </c>
    </row>
    <row r="515" spans="1:7" x14ac:dyDescent="0.25">
      <c r="A515" s="1">
        <v>506</v>
      </c>
      <c r="B515" s="113">
        <f t="shared" si="45"/>
        <v>25.250000000000224</v>
      </c>
      <c r="C515" s="3">
        <f t="shared" si="42"/>
        <v>0</v>
      </c>
      <c r="D515" s="3">
        <f t="shared" si="43"/>
        <v>0</v>
      </c>
      <c r="E515" s="113">
        <f t="shared" si="44"/>
        <v>0</v>
      </c>
      <c r="F515" s="16">
        <f t="shared" si="46"/>
        <v>0.63065047057961532</v>
      </c>
      <c r="G515" s="1">
        <f t="shared" si="47"/>
        <v>25.150000000000222</v>
      </c>
    </row>
    <row r="516" spans="1:7" x14ac:dyDescent="0.25">
      <c r="A516" s="1">
        <v>507</v>
      </c>
      <c r="B516" s="113">
        <f t="shared" si="45"/>
        <v>25.300000000000225</v>
      </c>
      <c r="C516" s="3">
        <f t="shared" si="42"/>
        <v>0</v>
      </c>
      <c r="D516" s="3">
        <f t="shared" si="43"/>
        <v>0</v>
      </c>
      <c r="E516" s="113">
        <f t="shared" si="44"/>
        <v>0</v>
      </c>
      <c r="F516" s="16">
        <f t="shared" si="46"/>
        <v>0.63065047057961532</v>
      </c>
      <c r="G516" s="1">
        <f t="shared" si="47"/>
        <v>25.200000000000223</v>
      </c>
    </row>
    <row r="517" spans="1:7" x14ac:dyDescent="0.25">
      <c r="A517" s="1">
        <v>508</v>
      </c>
      <c r="B517" s="113">
        <f t="shared" si="45"/>
        <v>25.350000000000225</v>
      </c>
      <c r="C517" s="3">
        <f t="shared" si="42"/>
        <v>0</v>
      </c>
      <c r="D517" s="3">
        <f t="shared" si="43"/>
        <v>0</v>
      </c>
      <c r="E517" s="113">
        <f t="shared" si="44"/>
        <v>0</v>
      </c>
      <c r="F517" s="16">
        <f t="shared" si="46"/>
        <v>0.63065047057961532</v>
      </c>
      <c r="G517" s="1">
        <f t="shared" si="47"/>
        <v>25.250000000000224</v>
      </c>
    </row>
    <row r="518" spans="1:7" x14ac:dyDescent="0.25">
      <c r="A518" s="1">
        <v>509</v>
      </c>
      <c r="B518" s="113">
        <f t="shared" si="45"/>
        <v>25.400000000000226</v>
      </c>
      <c r="C518" s="3">
        <f t="shared" si="42"/>
        <v>0</v>
      </c>
      <c r="D518" s="3">
        <f t="shared" si="43"/>
        <v>0</v>
      </c>
      <c r="E518" s="113">
        <f t="shared" si="44"/>
        <v>0</v>
      </c>
      <c r="F518" s="16">
        <f t="shared" si="46"/>
        <v>0.63065047057961532</v>
      </c>
      <c r="G518" s="1">
        <f t="shared" si="47"/>
        <v>25.300000000000225</v>
      </c>
    </row>
    <row r="519" spans="1:7" x14ac:dyDescent="0.25">
      <c r="A519" s="1">
        <v>510</v>
      </c>
      <c r="B519" s="113">
        <f t="shared" si="45"/>
        <v>25.450000000000227</v>
      </c>
      <c r="C519" s="3">
        <f t="shared" si="42"/>
        <v>0</v>
      </c>
      <c r="D519" s="3">
        <f t="shared" si="43"/>
        <v>0</v>
      </c>
      <c r="E519" s="113">
        <f t="shared" si="44"/>
        <v>0</v>
      </c>
      <c r="F519" s="16">
        <f t="shared" si="46"/>
        <v>0.63065047057961532</v>
      </c>
      <c r="G519" s="1">
        <f t="shared" si="47"/>
        <v>25.350000000000225</v>
      </c>
    </row>
    <row r="520" spans="1:7" x14ac:dyDescent="0.25">
      <c r="A520" s="1">
        <v>511</v>
      </c>
      <c r="B520" s="113">
        <f t="shared" si="45"/>
        <v>25.500000000000227</v>
      </c>
      <c r="C520" s="3">
        <f t="shared" si="42"/>
        <v>0</v>
      </c>
      <c r="D520" s="3">
        <f t="shared" si="43"/>
        <v>0</v>
      </c>
      <c r="E520" s="113">
        <f t="shared" si="44"/>
        <v>0</v>
      </c>
      <c r="F520" s="16">
        <f t="shared" si="46"/>
        <v>0.63065047057961532</v>
      </c>
      <c r="G520" s="1">
        <f t="shared" si="47"/>
        <v>25.400000000000226</v>
      </c>
    </row>
    <row r="521" spans="1:7" x14ac:dyDescent="0.25">
      <c r="A521" s="1">
        <v>512</v>
      </c>
      <c r="B521" s="113">
        <f t="shared" si="45"/>
        <v>25.550000000000228</v>
      </c>
      <c r="C521" s="3">
        <f t="shared" si="42"/>
        <v>0</v>
      </c>
      <c r="D521" s="3">
        <f t="shared" si="43"/>
        <v>0</v>
      </c>
      <c r="E521" s="113">
        <f t="shared" si="44"/>
        <v>0</v>
      </c>
      <c r="F521" s="16">
        <f t="shared" si="46"/>
        <v>0.63065047057961532</v>
      </c>
      <c r="G521" s="1">
        <f t="shared" si="47"/>
        <v>25.450000000000227</v>
      </c>
    </row>
    <row r="522" spans="1:7" x14ac:dyDescent="0.25">
      <c r="A522" s="1">
        <v>513</v>
      </c>
      <c r="B522" s="113">
        <f t="shared" si="45"/>
        <v>25.600000000000229</v>
      </c>
      <c r="C522" s="3">
        <f t="shared" ref="C522:C585" si="48">ROUND($E$5*EXP(-$I$3*B522),$E$8)</f>
        <v>0</v>
      </c>
      <c r="D522" s="3">
        <f t="shared" ref="D522:D585" si="49">ROUND($F$5*B522*EXP(-$I$3*B522),$E$8)</f>
        <v>0</v>
      </c>
      <c r="E522" s="113">
        <f t="shared" ref="E522:E585" si="50">C522+D522</f>
        <v>0</v>
      </c>
      <c r="F522" s="16">
        <f t="shared" si="46"/>
        <v>0.63065047057961532</v>
      </c>
      <c r="G522" s="1">
        <f t="shared" si="47"/>
        <v>25.500000000000227</v>
      </c>
    </row>
    <row r="523" spans="1:7" x14ac:dyDescent="0.25">
      <c r="A523" s="1">
        <v>514</v>
      </c>
      <c r="B523" s="113">
        <f t="shared" ref="B523:B586" si="51">B522+$B$8</f>
        <v>25.65000000000023</v>
      </c>
      <c r="C523" s="3">
        <f t="shared" si="48"/>
        <v>0</v>
      </c>
      <c r="D523" s="3">
        <f t="shared" si="49"/>
        <v>0</v>
      </c>
      <c r="E523" s="113">
        <f t="shared" si="50"/>
        <v>0</v>
      </c>
      <c r="F523" s="16">
        <f t="shared" si="46"/>
        <v>0.63065047057961532</v>
      </c>
      <c r="G523" s="1">
        <f t="shared" si="47"/>
        <v>25.550000000000228</v>
      </c>
    </row>
    <row r="524" spans="1:7" x14ac:dyDescent="0.25">
      <c r="A524" s="1">
        <v>515</v>
      </c>
      <c r="B524" s="113">
        <f t="shared" si="51"/>
        <v>25.70000000000023</v>
      </c>
      <c r="C524" s="3">
        <f t="shared" si="48"/>
        <v>0</v>
      </c>
      <c r="D524" s="3">
        <f t="shared" si="49"/>
        <v>0</v>
      </c>
      <c r="E524" s="113">
        <f t="shared" si="50"/>
        <v>0</v>
      </c>
      <c r="F524" s="16">
        <f t="shared" ref="F524:F587" si="52">IF(E524&gt;$L$5,0,$L$5)</f>
        <v>0.63065047057961532</v>
      </c>
      <c r="G524" s="1">
        <f t="shared" si="47"/>
        <v>25.600000000000229</v>
      </c>
    </row>
    <row r="525" spans="1:7" x14ac:dyDescent="0.25">
      <c r="A525" s="1">
        <v>516</v>
      </c>
      <c r="B525" s="113">
        <f t="shared" si="51"/>
        <v>25.750000000000231</v>
      </c>
      <c r="C525" s="3">
        <f t="shared" si="48"/>
        <v>0</v>
      </c>
      <c r="D525" s="3">
        <f t="shared" si="49"/>
        <v>0</v>
      </c>
      <c r="E525" s="113">
        <f t="shared" si="50"/>
        <v>0</v>
      </c>
      <c r="F525" s="16">
        <f t="shared" si="52"/>
        <v>0.63065047057961532</v>
      </c>
      <c r="G525" s="1">
        <f t="shared" si="47"/>
        <v>25.65000000000023</v>
      </c>
    </row>
    <row r="526" spans="1:7" x14ac:dyDescent="0.25">
      <c r="A526" s="1">
        <v>517</v>
      </c>
      <c r="B526" s="113">
        <f t="shared" si="51"/>
        <v>25.800000000000232</v>
      </c>
      <c r="C526" s="3">
        <f t="shared" si="48"/>
        <v>0</v>
      </c>
      <c r="D526" s="3">
        <f t="shared" si="49"/>
        <v>0</v>
      </c>
      <c r="E526" s="113">
        <f t="shared" si="50"/>
        <v>0</v>
      </c>
      <c r="F526" s="16">
        <f t="shared" si="52"/>
        <v>0.63065047057961532</v>
      </c>
      <c r="G526" s="1">
        <f t="shared" ref="G526:G589" si="53">IF(F526=$L$5,B524,"bucando_ts")</f>
        <v>25.70000000000023</v>
      </c>
    </row>
    <row r="527" spans="1:7" x14ac:dyDescent="0.25">
      <c r="A527" s="1">
        <v>518</v>
      </c>
      <c r="B527" s="113">
        <f t="shared" si="51"/>
        <v>25.850000000000232</v>
      </c>
      <c r="C527" s="3">
        <f t="shared" si="48"/>
        <v>0</v>
      </c>
      <c r="D527" s="3">
        <f t="shared" si="49"/>
        <v>0</v>
      </c>
      <c r="E527" s="113">
        <f t="shared" si="50"/>
        <v>0</v>
      </c>
      <c r="F527" s="16">
        <f t="shared" si="52"/>
        <v>0.63065047057961532</v>
      </c>
      <c r="G527" s="1">
        <f t="shared" si="53"/>
        <v>25.750000000000231</v>
      </c>
    </row>
    <row r="528" spans="1:7" x14ac:dyDescent="0.25">
      <c r="A528" s="1">
        <v>519</v>
      </c>
      <c r="B528" s="113">
        <f t="shared" si="51"/>
        <v>25.900000000000233</v>
      </c>
      <c r="C528" s="3">
        <f t="shared" si="48"/>
        <v>0</v>
      </c>
      <c r="D528" s="3">
        <f t="shared" si="49"/>
        <v>0</v>
      </c>
      <c r="E528" s="113">
        <f t="shared" si="50"/>
        <v>0</v>
      </c>
      <c r="F528" s="16">
        <f t="shared" si="52"/>
        <v>0.63065047057961532</v>
      </c>
      <c r="G528" s="1">
        <f t="shared" si="53"/>
        <v>25.800000000000232</v>
      </c>
    </row>
    <row r="529" spans="1:7" x14ac:dyDescent="0.25">
      <c r="A529" s="1">
        <v>520</v>
      </c>
      <c r="B529" s="113">
        <f t="shared" si="51"/>
        <v>25.950000000000234</v>
      </c>
      <c r="C529" s="3">
        <f t="shared" si="48"/>
        <v>0</v>
      </c>
      <c r="D529" s="3">
        <f t="shared" si="49"/>
        <v>0</v>
      </c>
      <c r="E529" s="113">
        <f t="shared" si="50"/>
        <v>0</v>
      </c>
      <c r="F529" s="16">
        <f t="shared" si="52"/>
        <v>0.63065047057961532</v>
      </c>
      <c r="G529" s="1">
        <f t="shared" si="53"/>
        <v>25.850000000000232</v>
      </c>
    </row>
    <row r="530" spans="1:7" x14ac:dyDescent="0.25">
      <c r="A530" s="1">
        <v>521</v>
      </c>
      <c r="B530" s="113">
        <f t="shared" si="51"/>
        <v>26.000000000000234</v>
      </c>
      <c r="C530" s="3">
        <f t="shared" si="48"/>
        <v>0</v>
      </c>
      <c r="D530" s="3">
        <f t="shared" si="49"/>
        <v>0</v>
      </c>
      <c r="E530" s="113">
        <f t="shared" si="50"/>
        <v>0</v>
      </c>
      <c r="F530" s="16">
        <f t="shared" si="52"/>
        <v>0.63065047057961532</v>
      </c>
      <c r="G530" s="1">
        <f t="shared" si="53"/>
        <v>25.900000000000233</v>
      </c>
    </row>
    <row r="531" spans="1:7" x14ac:dyDescent="0.25">
      <c r="A531" s="1">
        <v>522</v>
      </c>
      <c r="B531" s="113">
        <f t="shared" si="51"/>
        <v>26.050000000000235</v>
      </c>
      <c r="C531" s="3">
        <f t="shared" si="48"/>
        <v>0</v>
      </c>
      <c r="D531" s="3">
        <f t="shared" si="49"/>
        <v>0</v>
      </c>
      <c r="E531" s="113">
        <f t="shared" si="50"/>
        <v>0</v>
      </c>
      <c r="F531" s="16">
        <f t="shared" si="52"/>
        <v>0.63065047057961532</v>
      </c>
      <c r="G531" s="1">
        <f t="shared" si="53"/>
        <v>25.950000000000234</v>
      </c>
    </row>
    <row r="532" spans="1:7" x14ac:dyDescent="0.25">
      <c r="A532" s="1">
        <v>523</v>
      </c>
      <c r="B532" s="113">
        <f t="shared" si="51"/>
        <v>26.100000000000236</v>
      </c>
      <c r="C532" s="3">
        <f t="shared" si="48"/>
        <v>0</v>
      </c>
      <c r="D532" s="3">
        <f t="shared" si="49"/>
        <v>0</v>
      </c>
      <c r="E532" s="113">
        <f t="shared" si="50"/>
        <v>0</v>
      </c>
      <c r="F532" s="16">
        <f t="shared" si="52"/>
        <v>0.63065047057961532</v>
      </c>
      <c r="G532" s="1">
        <f t="shared" si="53"/>
        <v>26.000000000000234</v>
      </c>
    </row>
    <row r="533" spans="1:7" x14ac:dyDescent="0.25">
      <c r="A533" s="1">
        <v>524</v>
      </c>
      <c r="B533" s="113">
        <f t="shared" si="51"/>
        <v>26.150000000000237</v>
      </c>
      <c r="C533" s="3">
        <f t="shared" si="48"/>
        <v>0</v>
      </c>
      <c r="D533" s="3">
        <f t="shared" si="49"/>
        <v>0</v>
      </c>
      <c r="E533" s="113">
        <f t="shared" si="50"/>
        <v>0</v>
      </c>
      <c r="F533" s="16">
        <f t="shared" si="52"/>
        <v>0.63065047057961532</v>
      </c>
      <c r="G533" s="1">
        <f t="shared" si="53"/>
        <v>26.050000000000235</v>
      </c>
    </row>
    <row r="534" spans="1:7" x14ac:dyDescent="0.25">
      <c r="A534" s="1">
        <v>525</v>
      </c>
      <c r="B534" s="113">
        <f t="shared" si="51"/>
        <v>26.200000000000237</v>
      </c>
      <c r="C534" s="3">
        <f t="shared" si="48"/>
        <v>0</v>
      </c>
      <c r="D534" s="3">
        <f t="shared" si="49"/>
        <v>0</v>
      </c>
      <c r="E534" s="113">
        <f t="shared" si="50"/>
        <v>0</v>
      </c>
      <c r="F534" s="16">
        <f t="shared" si="52"/>
        <v>0.63065047057961532</v>
      </c>
      <c r="G534" s="1">
        <f t="shared" si="53"/>
        <v>26.100000000000236</v>
      </c>
    </row>
    <row r="535" spans="1:7" x14ac:dyDescent="0.25">
      <c r="A535" s="1">
        <v>526</v>
      </c>
      <c r="B535" s="113">
        <f t="shared" si="51"/>
        <v>26.250000000000238</v>
      </c>
      <c r="C535" s="3">
        <f t="shared" si="48"/>
        <v>0</v>
      </c>
      <c r="D535" s="3">
        <f t="shared" si="49"/>
        <v>0</v>
      </c>
      <c r="E535" s="113">
        <f t="shared" si="50"/>
        <v>0</v>
      </c>
      <c r="F535" s="16">
        <f t="shared" si="52"/>
        <v>0.63065047057961532</v>
      </c>
      <c r="G535" s="1">
        <f t="shared" si="53"/>
        <v>26.150000000000237</v>
      </c>
    </row>
    <row r="536" spans="1:7" x14ac:dyDescent="0.25">
      <c r="A536" s="1">
        <v>527</v>
      </c>
      <c r="B536" s="113">
        <f t="shared" si="51"/>
        <v>26.300000000000239</v>
      </c>
      <c r="C536" s="3">
        <f t="shared" si="48"/>
        <v>0</v>
      </c>
      <c r="D536" s="3">
        <f t="shared" si="49"/>
        <v>0</v>
      </c>
      <c r="E536" s="113">
        <f t="shared" si="50"/>
        <v>0</v>
      </c>
      <c r="F536" s="16">
        <f t="shared" si="52"/>
        <v>0.63065047057961532</v>
      </c>
      <c r="G536" s="1">
        <f t="shared" si="53"/>
        <v>26.200000000000237</v>
      </c>
    </row>
    <row r="537" spans="1:7" x14ac:dyDescent="0.25">
      <c r="A537" s="1">
        <v>528</v>
      </c>
      <c r="B537" s="113">
        <f t="shared" si="51"/>
        <v>26.350000000000239</v>
      </c>
      <c r="C537" s="3">
        <f t="shared" si="48"/>
        <v>0</v>
      </c>
      <c r="D537" s="3">
        <f t="shared" si="49"/>
        <v>0</v>
      </c>
      <c r="E537" s="113">
        <f t="shared" si="50"/>
        <v>0</v>
      </c>
      <c r="F537" s="16">
        <f t="shared" si="52"/>
        <v>0.63065047057961532</v>
      </c>
      <c r="G537" s="1">
        <f t="shared" si="53"/>
        <v>26.250000000000238</v>
      </c>
    </row>
    <row r="538" spans="1:7" x14ac:dyDescent="0.25">
      <c r="A538" s="1">
        <v>529</v>
      </c>
      <c r="B538" s="113">
        <f t="shared" si="51"/>
        <v>26.40000000000024</v>
      </c>
      <c r="C538" s="3">
        <f t="shared" si="48"/>
        <v>0</v>
      </c>
      <c r="D538" s="3">
        <f t="shared" si="49"/>
        <v>0</v>
      </c>
      <c r="E538" s="113">
        <f t="shared" si="50"/>
        <v>0</v>
      </c>
      <c r="F538" s="16">
        <f t="shared" si="52"/>
        <v>0.63065047057961532</v>
      </c>
      <c r="G538" s="1">
        <f t="shared" si="53"/>
        <v>26.300000000000239</v>
      </c>
    </row>
    <row r="539" spans="1:7" x14ac:dyDescent="0.25">
      <c r="A539" s="1">
        <v>530</v>
      </c>
      <c r="B539" s="113">
        <f t="shared" si="51"/>
        <v>26.450000000000241</v>
      </c>
      <c r="C539" s="3">
        <f t="shared" si="48"/>
        <v>0</v>
      </c>
      <c r="D539" s="3">
        <f t="shared" si="49"/>
        <v>0</v>
      </c>
      <c r="E539" s="113">
        <f t="shared" si="50"/>
        <v>0</v>
      </c>
      <c r="F539" s="16">
        <f t="shared" si="52"/>
        <v>0.63065047057961532</v>
      </c>
      <c r="G539" s="1">
        <f t="shared" si="53"/>
        <v>26.350000000000239</v>
      </c>
    </row>
    <row r="540" spans="1:7" x14ac:dyDescent="0.25">
      <c r="A540" s="1">
        <v>531</v>
      </c>
      <c r="B540" s="113">
        <f t="shared" si="51"/>
        <v>26.500000000000242</v>
      </c>
      <c r="C540" s="3">
        <f t="shared" si="48"/>
        <v>0</v>
      </c>
      <c r="D540" s="3">
        <f t="shared" si="49"/>
        <v>0</v>
      </c>
      <c r="E540" s="113">
        <f t="shared" si="50"/>
        <v>0</v>
      </c>
      <c r="F540" s="16">
        <f t="shared" si="52"/>
        <v>0.63065047057961532</v>
      </c>
      <c r="G540" s="1">
        <f t="shared" si="53"/>
        <v>26.40000000000024</v>
      </c>
    </row>
    <row r="541" spans="1:7" x14ac:dyDescent="0.25">
      <c r="A541" s="1">
        <v>532</v>
      </c>
      <c r="B541" s="113">
        <f t="shared" si="51"/>
        <v>26.550000000000242</v>
      </c>
      <c r="C541" s="3">
        <f t="shared" si="48"/>
        <v>0</v>
      </c>
      <c r="D541" s="3">
        <f t="shared" si="49"/>
        <v>0</v>
      </c>
      <c r="E541" s="113">
        <f t="shared" si="50"/>
        <v>0</v>
      </c>
      <c r="F541" s="16">
        <f t="shared" si="52"/>
        <v>0.63065047057961532</v>
      </c>
      <c r="G541" s="1">
        <f t="shared" si="53"/>
        <v>26.450000000000241</v>
      </c>
    </row>
    <row r="542" spans="1:7" x14ac:dyDescent="0.25">
      <c r="A542" s="1">
        <v>533</v>
      </c>
      <c r="B542" s="113">
        <f t="shared" si="51"/>
        <v>26.600000000000243</v>
      </c>
      <c r="C542" s="3">
        <f t="shared" si="48"/>
        <v>0</v>
      </c>
      <c r="D542" s="3">
        <f t="shared" si="49"/>
        <v>0</v>
      </c>
      <c r="E542" s="113">
        <f t="shared" si="50"/>
        <v>0</v>
      </c>
      <c r="F542" s="16">
        <f t="shared" si="52"/>
        <v>0.63065047057961532</v>
      </c>
      <c r="G542" s="1">
        <f t="shared" si="53"/>
        <v>26.500000000000242</v>
      </c>
    </row>
    <row r="543" spans="1:7" x14ac:dyDescent="0.25">
      <c r="A543" s="1">
        <v>534</v>
      </c>
      <c r="B543" s="113">
        <f t="shared" si="51"/>
        <v>26.650000000000244</v>
      </c>
      <c r="C543" s="3">
        <f t="shared" si="48"/>
        <v>0</v>
      </c>
      <c r="D543" s="3">
        <f t="shared" si="49"/>
        <v>0</v>
      </c>
      <c r="E543" s="113">
        <f t="shared" si="50"/>
        <v>0</v>
      </c>
      <c r="F543" s="16">
        <f t="shared" si="52"/>
        <v>0.63065047057961532</v>
      </c>
      <c r="G543" s="1">
        <f t="shared" si="53"/>
        <v>26.550000000000242</v>
      </c>
    </row>
    <row r="544" spans="1:7" x14ac:dyDescent="0.25">
      <c r="A544" s="1">
        <v>535</v>
      </c>
      <c r="B544" s="113">
        <f t="shared" si="51"/>
        <v>26.700000000000244</v>
      </c>
      <c r="C544" s="3">
        <f t="shared" si="48"/>
        <v>0</v>
      </c>
      <c r="D544" s="3">
        <f t="shared" si="49"/>
        <v>0</v>
      </c>
      <c r="E544" s="113">
        <f t="shared" si="50"/>
        <v>0</v>
      </c>
      <c r="F544" s="16">
        <f t="shared" si="52"/>
        <v>0.63065047057961532</v>
      </c>
      <c r="G544" s="1">
        <f t="shared" si="53"/>
        <v>26.600000000000243</v>
      </c>
    </row>
    <row r="545" spans="1:7" x14ac:dyDescent="0.25">
      <c r="A545" s="1">
        <v>536</v>
      </c>
      <c r="B545" s="113">
        <f t="shared" si="51"/>
        <v>26.750000000000245</v>
      </c>
      <c r="C545" s="3">
        <f t="shared" si="48"/>
        <v>0</v>
      </c>
      <c r="D545" s="3">
        <f t="shared" si="49"/>
        <v>0</v>
      </c>
      <c r="E545" s="113">
        <f t="shared" si="50"/>
        <v>0</v>
      </c>
      <c r="F545" s="16">
        <f t="shared" si="52"/>
        <v>0.63065047057961532</v>
      </c>
      <c r="G545" s="1">
        <f t="shared" si="53"/>
        <v>26.650000000000244</v>
      </c>
    </row>
    <row r="546" spans="1:7" x14ac:dyDescent="0.25">
      <c r="A546" s="1">
        <v>537</v>
      </c>
      <c r="B546" s="113">
        <f t="shared" si="51"/>
        <v>26.800000000000246</v>
      </c>
      <c r="C546" s="3">
        <f t="shared" si="48"/>
        <v>0</v>
      </c>
      <c r="D546" s="3">
        <f t="shared" si="49"/>
        <v>0</v>
      </c>
      <c r="E546" s="113">
        <f t="shared" si="50"/>
        <v>0</v>
      </c>
      <c r="F546" s="16">
        <f t="shared" si="52"/>
        <v>0.63065047057961532</v>
      </c>
      <c r="G546" s="1">
        <f t="shared" si="53"/>
        <v>26.700000000000244</v>
      </c>
    </row>
    <row r="547" spans="1:7" x14ac:dyDescent="0.25">
      <c r="A547" s="1">
        <v>538</v>
      </c>
      <c r="B547" s="113">
        <f t="shared" si="51"/>
        <v>26.850000000000247</v>
      </c>
      <c r="C547" s="3">
        <f t="shared" si="48"/>
        <v>0</v>
      </c>
      <c r="D547" s="3">
        <f t="shared" si="49"/>
        <v>0</v>
      </c>
      <c r="E547" s="113">
        <f t="shared" si="50"/>
        <v>0</v>
      </c>
      <c r="F547" s="16">
        <f t="shared" si="52"/>
        <v>0.63065047057961532</v>
      </c>
      <c r="G547" s="1">
        <f t="shared" si="53"/>
        <v>26.750000000000245</v>
      </c>
    </row>
    <row r="548" spans="1:7" x14ac:dyDescent="0.25">
      <c r="A548" s="1">
        <v>539</v>
      </c>
      <c r="B548" s="113">
        <f t="shared" si="51"/>
        <v>26.900000000000247</v>
      </c>
      <c r="C548" s="3">
        <f t="shared" si="48"/>
        <v>0</v>
      </c>
      <c r="D548" s="3">
        <f t="shared" si="49"/>
        <v>0</v>
      </c>
      <c r="E548" s="113">
        <f t="shared" si="50"/>
        <v>0</v>
      </c>
      <c r="F548" s="16">
        <f t="shared" si="52"/>
        <v>0.63065047057961532</v>
      </c>
      <c r="G548" s="1">
        <f t="shared" si="53"/>
        <v>26.800000000000246</v>
      </c>
    </row>
    <row r="549" spans="1:7" x14ac:dyDescent="0.25">
      <c r="A549" s="1">
        <v>540</v>
      </c>
      <c r="B549" s="113">
        <f t="shared" si="51"/>
        <v>26.950000000000248</v>
      </c>
      <c r="C549" s="3">
        <f t="shared" si="48"/>
        <v>0</v>
      </c>
      <c r="D549" s="3">
        <f t="shared" si="49"/>
        <v>0</v>
      </c>
      <c r="E549" s="113">
        <f t="shared" si="50"/>
        <v>0</v>
      </c>
      <c r="F549" s="16">
        <f t="shared" si="52"/>
        <v>0.63065047057961532</v>
      </c>
      <c r="G549" s="1">
        <f t="shared" si="53"/>
        <v>26.850000000000247</v>
      </c>
    </row>
    <row r="550" spans="1:7" x14ac:dyDescent="0.25">
      <c r="A550" s="1">
        <v>541</v>
      </c>
      <c r="B550" s="113">
        <f t="shared" si="51"/>
        <v>27.000000000000249</v>
      </c>
      <c r="C550" s="3">
        <f t="shared" si="48"/>
        <v>0</v>
      </c>
      <c r="D550" s="3">
        <f t="shared" si="49"/>
        <v>0</v>
      </c>
      <c r="E550" s="113">
        <f t="shared" si="50"/>
        <v>0</v>
      </c>
      <c r="F550" s="16">
        <f t="shared" si="52"/>
        <v>0.63065047057961532</v>
      </c>
      <c r="G550" s="1">
        <f t="shared" si="53"/>
        <v>26.900000000000247</v>
      </c>
    </row>
    <row r="551" spans="1:7" x14ac:dyDescent="0.25">
      <c r="A551" s="1">
        <v>542</v>
      </c>
      <c r="B551" s="113">
        <f t="shared" si="51"/>
        <v>27.050000000000249</v>
      </c>
      <c r="C551" s="3">
        <f t="shared" si="48"/>
        <v>0</v>
      </c>
      <c r="D551" s="3">
        <f t="shared" si="49"/>
        <v>0</v>
      </c>
      <c r="E551" s="113">
        <f t="shared" si="50"/>
        <v>0</v>
      </c>
      <c r="F551" s="16">
        <f t="shared" si="52"/>
        <v>0.63065047057961532</v>
      </c>
      <c r="G551" s="1">
        <f t="shared" si="53"/>
        <v>26.950000000000248</v>
      </c>
    </row>
    <row r="552" spans="1:7" x14ac:dyDescent="0.25">
      <c r="A552" s="1">
        <v>543</v>
      </c>
      <c r="B552" s="113">
        <f t="shared" si="51"/>
        <v>27.10000000000025</v>
      </c>
      <c r="C552" s="3">
        <f t="shared" si="48"/>
        <v>0</v>
      </c>
      <c r="D552" s="3">
        <f t="shared" si="49"/>
        <v>0</v>
      </c>
      <c r="E552" s="113">
        <f t="shared" si="50"/>
        <v>0</v>
      </c>
      <c r="F552" s="16">
        <f t="shared" si="52"/>
        <v>0.63065047057961532</v>
      </c>
      <c r="G552" s="1">
        <f t="shared" si="53"/>
        <v>27.000000000000249</v>
      </c>
    </row>
    <row r="553" spans="1:7" x14ac:dyDescent="0.25">
      <c r="A553" s="1">
        <v>544</v>
      </c>
      <c r="B553" s="113">
        <f t="shared" si="51"/>
        <v>27.150000000000251</v>
      </c>
      <c r="C553" s="3">
        <f t="shared" si="48"/>
        <v>0</v>
      </c>
      <c r="D553" s="3">
        <f t="shared" si="49"/>
        <v>0</v>
      </c>
      <c r="E553" s="113">
        <f t="shared" si="50"/>
        <v>0</v>
      </c>
      <c r="F553" s="16">
        <f t="shared" si="52"/>
        <v>0.63065047057961532</v>
      </c>
      <c r="G553" s="1">
        <f t="shared" si="53"/>
        <v>27.050000000000249</v>
      </c>
    </row>
    <row r="554" spans="1:7" x14ac:dyDescent="0.25">
      <c r="A554" s="1">
        <v>545</v>
      </c>
      <c r="B554" s="113">
        <f t="shared" si="51"/>
        <v>27.200000000000252</v>
      </c>
      <c r="C554" s="3">
        <f t="shared" si="48"/>
        <v>0</v>
      </c>
      <c r="D554" s="3">
        <f t="shared" si="49"/>
        <v>0</v>
      </c>
      <c r="E554" s="113">
        <f t="shared" si="50"/>
        <v>0</v>
      </c>
      <c r="F554" s="16">
        <f t="shared" si="52"/>
        <v>0.63065047057961532</v>
      </c>
      <c r="G554" s="1">
        <f t="shared" si="53"/>
        <v>27.10000000000025</v>
      </c>
    </row>
    <row r="555" spans="1:7" x14ac:dyDescent="0.25">
      <c r="A555" s="1">
        <v>546</v>
      </c>
      <c r="B555" s="113">
        <f t="shared" si="51"/>
        <v>27.250000000000252</v>
      </c>
      <c r="C555" s="3">
        <f t="shared" si="48"/>
        <v>0</v>
      </c>
      <c r="D555" s="3">
        <f t="shared" si="49"/>
        <v>0</v>
      </c>
      <c r="E555" s="113">
        <f t="shared" si="50"/>
        <v>0</v>
      </c>
      <c r="F555" s="16">
        <f t="shared" si="52"/>
        <v>0.63065047057961532</v>
      </c>
      <c r="G555" s="1">
        <f t="shared" si="53"/>
        <v>27.150000000000251</v>
      </c>
    </row>
    <row r="556" spans="1:7" x14ac:dyDescent="0.25">
      <c r="A556" s="1">
        <v>547</v>
      </c>
      <c r="B556" s="113">
        <f t="shared" si="51"/>
        <v>27.300000000000253</v>
      </c>
      <c r="C556" s="3">
        <f t="shared" si="48"/>
        <v>0</v>
      </c>
      <c r="D556" s="3">
        <f t="shared" si="49"/>
        <v>0</v>
      </c>
      <c r="E556" s="113">
        <f t="shared" si="50"/>
        <v>0</v>
      </c>
      <c r="F556" s="16">
        <f t="shared" si="52"/>
        <v>0.63065047057961532</v>
      </c>
      <c r="G556" s="1">
        <f t="shared" si="53"/>
        <v>27.200000000000252</v>
      </c>
    </row>
    <row r="557" spans="1:7" x14ac:dyDescent="0.25">
      <c r="A557" s="1">
        <v>548</v>
      </c>
      <c r="B557" s="113">
        <f t="shared" si="51"/>
        <v>27.350000000000254</v>
      </c>
      <c r="C557" s="3">
        <f t="shared" si="48"/>
        <v>0</v>
      </c>
      <c r="D557" s="3">
        <f t="shared" si="49"/>
        <v>0</v>
      </c>
      <c r="E557" s="113">
        <f t="shared" si="50"/>
        <v>0</v>
      </c>
      <c r="F557" s="16">
        <f t="shared" si="52"/>
        <v>0.63065047057961532</v>
      </c>
      <c r="G557" s="1">
        <f t="shared" si="53"/>
        <v>27.250000000000252</v>
      </c>
    </row>
    <row r="558" spans="1:7" x14ac:dyDescent="0.25">
      <c r="A558" s="1">
        <v>549</v>
      </c>
      <c r="B558" s="113">
        <f t="shared" si="51"/>
        <v>27.400000000000254</v>
      </c>
      <c r="C558" s="3">
        <f t="shared" si="48"/>
        <v>0</v>
      </c>
      <c r="D558" s="3">
        <f t="shared" si="49"/>
        <v>0</v>
      </c>
      <c r="E558" s="113">
        <f t="shared" si="50"/>
        <v>0</v>
      </c>
      <c r="F558" s="16">
        <f t="shared" si="52"/>
        <v>0.63065047057961532</v>
      </c>
      <c r="G558" s="1">
        <f t="shared" si="53"/>
        <v>27.300000000000253</v>
      </c>
    </row>
    <row r="559" spans="1:7" x14ac:dyDescent="0.25">
      <c r="A559" s="1">
        <v>550</v>
      </c>
      <c r="B559" s="113">
        <f t="shared" si="51"/>
        <v>27.450000000000255</v>
      </c>
      <c r="C559" s="3">
        <f t="shared" si="48"/>
        <v>0</v>
      </c>
      <c r="D559" s="3">
        <f t="shared" si="49"/>
        <v>0</v>
      </c>
      <c r="E559" s="113">
        <f t="shared" si="50"/>
        <v>0</v>
      </c>
      <c r="F559" s="16">
        <f t="shared" si="52"/>
        <v>0.63065047057961532</v>
      </c>
      <c r="G559" s="1">
        <f t="shared" si="53"/>
        <v>27.350000000000254</v>
      </c>
    </row>
    <row r="560" spans="1:7" x14ac:dyDescent="0.25">
      <c r="A560" s="1">
        <v>551</v>
      </c>
      <c r="B560" s="113">
        <f t="shared" si="51"/>
        <v>27.500000000000256</v>
      </c>
      <c r="C560" s="3">
        <f t="shared" si="48"/>
        <v>0</v>
      </c>
      <c r="D560" s="3">
        <f t="shared" si="49"/>
        <v>0</v>
      </c>
      <c r="E560" s="113">
        <f t="shared" si="50"/>
        <v>0</v>
      </c>
      <c r="F560" s="16">
        <f t="shared" si="52"/>
        <v>0.63065047057961532</v>
      </c>
      <c r="G560" s="1">
        <f t="shared" si="53"/>
        <v>27.400000000000254</v>
      </c>
    </row>
    <row r="561" spans="1:7" x14ac:dyDescent="0.25">
      <c r="A561" s="1">
        <v>552</v>
      </c>
      <c r="B561" s="113">
        <f t="shared" si="51"/>
        <v>27.550000000000257</v>
      </c>
      <c r="C561" s="3">
        <f t="shared" si="48"/>
        <v>0</v>
      </c>
      <c r="D561" s="3">
        <f t="shared" si="49"/>
        <v>0</v>
      </c>
      <c r="E561" s="113">
        <f t="shared" si="50"/>
        <v>0</v>
      </c>
      <c r="F561" s="16">
        <f t="shared" si="52"/>
        <v>0.63065047057961532</v>
      </c>
      <c r="G561" s="1">
        <f t="shared" si="53"/>
        <v>27.450000000000255</v>
      </c>
    </row>
    <row r="562" spans="1:7" x14ac:dyDescent="0.25">
      <c r="A562" s="1">
        <v>553</v>
      </c>
      <c r="B562" s="113">
        <f t="shared" si="51"/>
        <v>27.600000000000257</v>
      </c>
      <c r="C562" s="3">
        <f t="shared" si="48"/>
        <v>0</v>
      </c>
      <c r="D562" s="3">
        <f t="shared" si="49"/>
        <v>0</v>
      </c>
      <c r="E562" s="113">
        <f t="shared" si="50"/>
        <v>0</v>
      </c>
      <c r="F562" s="16">
        <f t="shared" si="52"/>
        <v>0.63065047057961532</v>
      </c>
      <c r="G562" s="1">
        <f t="shared" si="53"/>
        <v>27.500000000000256</v>
      </c>
    </row>
    <row r="563" spans="1:7" x14ac:dyDescent="0.25">
      <c r="A563" s="1">
        <v>554</v>
      </c>
      <c r="B563" s="113">
        <f t="shared" si="51"/>
        <v>27.650000000000258</v>
      </c>
      <c r="C563" s="3">
        <f t="shared" si="48"/>
        <v>0</v>
      </c>
      <c r="D563" s="3">
        <f t="shared" si="49"/>
        <v>0</v>
      </c>
      <c r="E563" s="113">
        <f t="shared" si="50"/>
        <v>0</v>
      </c>
      <c r="F563" s="16">
        <f t="shared" si="52"/>
        <v>0.63065047057961532</v>
      </c>
      <c r="G563" s="1">
        <f t="shared" si="53"/>
        <v>27.550000000000257</v>
      </c>
    </row>
    <row r="564" spans="1:7" x14ac:dyDescent="0.25">
      <c r="A564" s="1">
        <v>555</v>
      </c>
      <c r="B564" s="113">
        <f t="shared" si="51"/>
        <v>27.700000000000259</v>
      </c>
      <c r="C564" s="3">
        <f t="shared" si="48"/>
        <v>0</v>
      </c>
      <c r="D564" s="3">
        <f t="shared" si="49"/>
        <v>0</v>
      </c>
      <c r="E564" s="113">
        <f t="shared" si="50"/>
        <v>0</v>
      </c>
      <c r="F564" s="16">
        <f t="shared" si="52"/>
        <v>0.63065047057961532</v>
      </c>
      <c r="G564" s="1">
        <f t="shared" si="53"/>
        <v>27.600000000000257</v>
      </c>
    </row>
    <row r="565" spans="1:7" x14ac:dyDescent="0.25">
      <c r="A565" s="1">
        <v>556</v>
      </c>
      <c r="B565" s="113">
        <f t="shared" si="51"/>
        <v>27.750000000000259</v>
      </c>
      <c r="C565" s="3">
        <f t="shared" si="48"/>
        <v>0</v>
      </c>
      <c r="D565" s="3">
        <f t="shared" si="49"/>
        <v>0</v>
      </c>
      <c r="E565" s="113">
        <f t="shared" si="50"/>
        <v>0</v>
      </c>
      <c r="F565" s="16">
        <f t="shared" si="52"/>
        <v>0.63065047057961532</v>
      </c>
      <c r="G565" s="1">
        <f t="shared" si="53"/>
        <v>27.650000000000258</v>
      </c>
    </row>
    <row r="566" spans="1:7" x14ac:dyDescent="0.25">
      <c r="A566" s="1">
        <v>557</v>
      </c>
      <c r="B566" s="113">
        <f t="shared" si="51"/>
        <v>27.80000000000026</v>
      </c>
      <c r="C566" s="3">
        <f t="shared" si="48"/>
        <v>0</v>
      </c>
      <c r="D566" s="3">
        <f t="shared" si="49"/>
        <v>0</v>
      </c>
      <c r="E566" s="113">
        <f t="shared" si="50"/>
        <v>0</v>
      </c>
      <c r="F566" s="16">
        <f t="shared" si="52"/>
        <v>0.63065047057961532</v>
      </c>
      <c r="G566" s="1">
        <f t="shared" si="53"/>
        <v>27.700000000000259</v>
      </c>
    </row>
    <row r="567" spans="1:7" x14ac:dyDescent="0.25">
      <c r="A567" s="1">
        <v>558</v>
      </c>
      <c r="B567" s="113">
        <f t="shared" si="51"/>
        <v>27.850000000000261</v>
      </c>
      <c r="C567" s="3">
        <f t="shared" si="48"/>
        <v>0</v>
      </c>
      <c r="D567" s="3">
        <f t="shared" si="49"/>
        <v>0</v>
      </c>
      <c r="E567" s="113">
        <f t="shared" si="50"/>
        <v>0</v>
      </c>
      <c r="F567" s="16">
        <f t="shared" si="52"/>
        <v>0.63065047057961532</v>
      </c>
      <c r="G567" s="1">
        <f t="shared" si="53"/>
        <v>27.750000000000259</v>
      </c>
    </row>
    <row r="568" spans="1:7" x14ac:dyDescent="0.25">
      <c r="A568" s="1">
        <v>559</v>
      </c>
      <c r="B568" s="113">
        <f t="shared" si="51"/>
        <v>27.900000000000261</v>
      </c>
      <c r="C568" s="3">
        <f t="shared" si="48"/>
        <v>0</v>
      </c>
      <c r="D568" s="3">
        <f t="shared" si="49"/>
        <v>0</v>
      </c>
      <c r="E568" s="113">
        <f t="shared" si="50"/>
        <v>0</v>
      </c>
      <c r="F568" s="16">
        <f t="shared" si="52"/>
        <v>0.63065047057961532</v>
      </c>
      <c r="G568" s="1">
        <f t="shared" si="53"/>
        <v>27.80000000000026</v>
      </c>
    </row>
    <row r="569" spans="1:7" x14ac:dyDescent="0.25">
      <c r="A569" s="1">
        <v>560</v>
      </c>
      <c r="B569" s="113">
        <f t="shared" si="51"/>
        <v>27.950000000000262</v>
      </c>
      <c r="C569" s="3">
        <f t="shared" si="48"/>
        <v>0</v>
      </c>
      <c r="D569" s="3">
        <f t="shared" si="49"/>
        <v>0</v>
      </c>
      <c r="E569" s="113">
        <f t="shared" si="50"/>
        <v>0</v>
      </c>
      <c r="F569" s="16">
        <f t="shared" si="52"/>
        <v>0.63065047057961532</v>
      </c>
      <c r="G569" s="1">
        <f t="shared" si="53"/>
        <v>27.850000000000261</v>
      </c>
    </row>
    <row r="570" spans="1:7" x14ac:dyDescent="0.25">
      <c r="A570" s="1">
        <v>561</v>
      </c>
      <c r="B570" s="113">
        <f t="shared" si="51"/>
        <v>28.000000000000263</v>
      </c>
      <c r="C570" s="3">
        <f t="shared" si="48"/>
        <v>0</v>
      </c>
      <c r="D570" s="3">
        <f t="shared" si="49"/>
        <v>0</v>
      </c>
      <c r="E570" s="113">
        <f t="shared" si="50"/>
        <v>0</v>
      </c>
      <c r="F570" s="16">
        <f t="shared" si="52"/>
        <v>0.63065047057961532</v>
      </c>
      <c r="G570" s="1">
        <f t="shared" si="53"/>
        <v>27.900000000000261</v>
      </c>
    </row>
    <row r="571" spans="1:7" x14ac:dyDescent="0.25">
      <c r="A571" s="1">
        <v>562</v>
      </c>
      <c r="B571" s="113">
        <f t="shared" si="51"/>
        <v>28.050000000000264</v>
      </c>
      <c r="C571" s="3">
        <f t="shared" si="48"/>
        <v>0</v>
      </c>
      <c r="D571" s="3">
        <f t="shared" si="49"/>
        <v>0</v>
      </c>
      <c r="E571" s="113">
        <f t="shared" si="50"/>
        <v>0</v>
      </c>
      <c r="F571" s="16">
        <f t="shared" si="52"/>
        <v>0.63065047057961532</v>
      </c>
      <c r="G571" s="1">
        <f t="shared" si="53"/>
        <v>27.950000000000262</v>
      </c>
    </row>
    <row r="572" spans="1:7" x14ac:dyDescent="0.25">
      <c r="A572" s="1">
        <v>563</v>
      </c>
      <c r="B572" s="113">
        <f t="shared" si="51"/>
        <v>28.100000000000264</v>
      </c>
      <c r="C572" s="3">
        <f t="shared" si="48"/>
        <v>0</v>
      </c>
      <c r="D572" s="3">
        <f t="shared" si="49"/>
        <v>0</v>
      </c>
      <c r="E572" s="113">
        <f t="shared" si="50"/>
        <v>0</v>
      </c>
      <c r="F572" s="16">
        <f t="shared" si="52"/>
        <v>0.63065047057961532</v>
      </c>
      <c r="G572" s="1">
        <f t="shared" si="53"/>
        <v>28.000000000000263</v>
      </c>
    </row>
    <row r="573" spans="1:7" x14ac:dyDescent="0.25">
      <c r="A573" s="1">
        <v>564</v>
      </c>
      <c r="B573" s="113">
        <f t="shared" si="51"/>
        <v>28.150000000000265</v>
      </c>
      <c r="C573" s="3">
        <f t="shared" si="48"/>
        <v>0</v>
      </c>
      <c r="D573" s="3">
        <f t="shared" si="49"/>
        <v>0</v>
      </c>
      <c r="E573" s="113">
        <f t="shared" si="50"/>
        <v>0</v>
      </c>
      <c r="F573" s="16">
        <f t="shared" si="52"/>
        <v>0.63065047057961532</v>
      </c>
      <c r="G573" s="1">
        <f t="shared" si="53"/>
        <v>28.050000000000264</v>
      </c>
    </row>
    <row r="574" spans="1:7" x14ac:dyDescent="0.25">
      <c r="A574" s="1">
        <v>565</v>
      </c>
      <c r="B574" s="113">
        <f t="shared" si="51"/>
        <v>28.200000000000266</v>
      </c>
      <c r="C574" s="3">
        <f t="shared" si="48"/>
        <v>0</v>
      </c>
      <c r="D574" s="3">
        <f t="shared" si="49"/>
        <v>0</v>
      </c>
      <c r="E574" s="113">
        <f t="shared" si="50"/>
        <v>0</v>
      </c>
      <c r="F574" s="16">
        <f t="shared" si="52"/>
        <v>0.63065047057961532</v>
      </c>
      <c r="G574" s="1">
        <f t="shared" si="53"/>
        <v>28.100000000000264</v>
      </c>
    </row>
    <row r="575" spans="1:7" x14ac:dyDescent="0.25">
      <c r="A575" s="1">
        <v>566</v>
      </c>
      <c r="B575" s="113">
        <f t="shared" si="51"/>
        <v>28.250000000000266</v>
      </c>
      <c r="C575" s="3">
        <f t="shared" si="48"/>
        <v>0</v>
      </c>
      <c r="D575" s="3">
        <f t="shared" si="49"/>
        <v>0</v>
      </c>
      <c r="E575" s="113">
        <f t="shared" si="50"/>
        <v>0</v>
      </c>
      <c r="F575" s="16">
        <f t="shared" si="52"/>
        <v>0.63065047057961532</v>
      </c>
      <c r="G575" s="1">
        <f t="shared" si="53"/>
        <v>28.150000000000265</v>
      </c>
    </row>
    <row r="576" spans="1:7" x14ac:dyDescent="0.25">
      <c r="A576" s="1">
        <v>567</v>
      </c>
      <c r="B576" s="113">
        <f t="shared" si="51"/>
        <v>28.300000000000267</v>
      </c>
      <c r="C576" s="3">
        <f t="shared" si="48"/>
        <v>0</v>
      </c>
      <c r="D576" s="3">
        <f t="shared" si="49"/>
        <v>0</v>
      </c>
      <c r="E576" s="113">
        <f t="shared" si="50"/>
        <v>0</v>
      </c>
      <c r="F576" s="16">
        <f t="shared" si="52"/>
        <v>0.63065047057961532</v>
      </c>
      <c r="G576" s="1">
        <f t="shared" si="53"/>
        <v>28.200000000000266</v>
      </c>
    </row>
    <row r="577" spans="1:7" x14ac:dyDescent="0.25">
      <c r="A577" s="1">
        <v>568</v>
      </c>
      <c r="B577" s="113">
        <f t="shared" si="51"/>
        <v>28.350000000000268</v>
      </c>
      <c r="C577" s="3">
        <f t="shared" si="48"/>
        <v>0</v>
      </c>
      <c r="D577" s="3">
        <f t="shared" si="49"/>
        <v>0</v>
      </c>
      <c r="E577" s="113">
        <f t="shared" si="50"/>
        <v>0</v>
      </c>
      <c r="F577" s="16">
        <f t="shared" si="52"/>
        <v>0.63065047057961532</v>
      </c>
      <c r="G577" s="1">
        <f t="shared" si="53"/>
        <v>28.250000000000266</v>
      </c>
    </row>
    <row r="578" spans="1:7" x14ac:dyDescent="0.25">
      <c r="A578" s="1">
        <v>569</v>
      </c>
      <c r="B578" s="113">
        <f t="shared" si="51"/>
        <v>28.400000000000269</v>
      </c>
      <c r="C578" s="3">
        <f t="shared" si="48"/>
        <v>0</v>
      </c>
      <c r="D578" s="3">
        <f t="shared" si="49"/>
        <v>0</v>
      </c>
      <c r="E578" s="113">
        <f t="shared" si="50"/>
        <v>0</v>
      </c>
      <c r="F578" s="16">
        <f t="shared" si="52"/>
        <v>0.63065047057961532</v>
      </c>
      <c r="G578" s="1">
        <f t="shared" si="53"/>
        <v>28.300000000000267</v>
      </c>
    </row>
    <row r="579" spans="1:7" x14ac:dyDescent="0.25">
      <c r="A579" s="1">
        <v>570</v>
      </c>
      <c r="B579" s="113">
        <f t="shared" si="51"/>
        <v>28.450000000000269</v>
      </c>
      <c r="C579" s="3">
        <f t="shared" si="48"/>
        <v>0</v>
      </c>
      <c r="D579" s="3">
        <f t="shared" si="49"/>
        <v>0</v>
      </c>
      <c r="E579" s="113">
        <f t="shared" si="50"/>
        <v>0</v>
      </c>
      <c r="F579" s="16">
        <f t="shared" si="52"/>
        <v>0.63065047057961532</v>
      </c>
      <c r="G579" s="1">
        <f t="shared" si="53"/>
        <v>28.350000000000268</v>
      </c>
    </row>
    <row r="580" spans="1:7" x14ac:dyDescent="0.25">
      <c r="A580" s="1">
        <v>571</v>
      </c>
      <c r="B580" s="113">
        <f t="shared" si="51"/>
        <v>28.50000000000027</v>
      </c>
      <c r="C580" s="3">
        <f t="shared" si="48"/>
        <v>0</v>
      </c>
      <c r="D580" s="3">
        <f t="shared" si="49"/>
        <v>0</v>
      </c>
      <c r="E580" s="113">
        <f t="shared" si="50"/>
        <v>0</v>
      </c>
      <c r="F580" s="16">
        <f t="shared" si="52"/>
        <v>0.63065047057961532</v>
      </c>
      <c r="G580" s="1">
        <f t="shared" si="53"/>
        <v>28.400000000000269</v>
      </c>
    </row>
    <row r="581" spans="1:7" x14ac:dyDescent="0.25">
      <c r="A581" s="1">
        <v>572</v>
      </c>
      <c r="B581" s="113">
        <f t="shared" si="51"/>
        <v>28.550000000000271</v>
      </c>
      <c r="C581" s="3">
        <f t="shared" si="48"/>
        <v>0</v>
      </c>
      <c r="D581" s="3">
        <f t="shared" si="49"/>
        <v>0</v>
      </c>
      <c r="E581" s="113">
        <f t="shared" si="50"/>
        <v>0</v>
      </c>
      <c r="F581" s="16">
        <f t="shared" si="52"/>
        <v>0.63065047057961532</v>
      </c>
      <c r="G581" s="1">
        <f t="shared" si="53"/>
        <v>28.450000000000269</v>
      </c>
    </row>
    <row r="582" spans="1:7" x14ac:dyDescent="0.25">
      <c r="A582" s="1">
        <v>573</v>
      </c>
      <c r="B582" s="113">
        <f t="shared" si="51"/>
        <v>28.600000000000271</v>
      </c>
      <c r="C582" s="3">
        <f t="shared" si="48"/>
        <v>0</v>
      </c>
      <c r="D582" s="3">
        <f t="shared" si="49"/>
        <v>0</v>
      </c>
      <c r="E582" s="113">
        <f t="shared" si="50"/>
        <v>0</v>
      </c>
      <c r="F582" s="16">
        <f t="shared" si="52"/>
        <v>0.63065047057961532</v>
      </c>
      <c r="G582" s="1">
        <f t="shared" si="53"/>
        <v>28.50000000000027</v>
      </c>
    </row>
    <row r="583" spans="1:7" x14ac:dyDescent="0.25">
      <c r="A583" s="1">
        <v>574</v>
      </c>
      <c r="B583" s="113">
        <f t="shared" si="51"/>
        <v>28.650000000000272</v>
      </c>
      <c r="C583" s="3">
        <f t="shared" si="48"/>
        <v>0</v>
      </c>
      <c r="D583" s="3">
        <f t="shared" si="49"/>
        <v>0</v>
      </c>
      <c r="E583" s="113">
        <f t="shared" si="50"/>
        <v>0</v>
      </c>
      <c r="F583" s="16">
        <f t="shared" si="52"/>
        <v>0.63065047057961532</v>
      </c>
      <c r="G583" s="1">
        <f t="shared" si="53"/>
        <v>28.550000000000271</v>
      </c>
    </row>
    <row r="584" spans="1:7" x14ac:dyDescent="0.25">
      <c r="A584" s="1">
        <v>575</v>
      </c>
      <c r="B584" s="113">
        <f t="shared" si="51"/>
        <v>28.700000000000273</v>
      </c>
      <c r="C584" s="3">
        <f t="shared" si="48"/>
        <v>0</v>
      </c>
      <c r="D584" s="3">
        <f t="shared" si="49"/>
        <v>0</v>
      </c>
      <c r="E584" s="113">
        <f t="shared" si="50"/>
        <v>0</v>
      </c>
      <c r="F584" s="16">
        <f t="shared" si="52"/>
        <v>0.63065047057961532</v>
      </c>
      <c r="G584" s="1">
        <f t="shared" si="53"/>
        <v>28.600000000000271</v>
      </c>
    </row>
    <row r="585" spans="1:7" x14ac:dyDescent="0.25">
      <c r="A585" s="1">
        <v>576</v>
      </c>
      <c r="B585" s="113">
        <f t="shared" si="51"/>
        <v>28.750000000000274</v>
      </c>
      <c r="C585" s="3">
        <f t="shared" si="48"/>
        <v>0</v>
      </c>
      <c r="D585" s="3">
        <f t="shared" si="49"/>
        <v>0</v>
      </c>
      <c r="E585" s="113">
        <f t="shared" si="50"/>
        <v>0</v>
      </c>
      <c r="F585" s="16">
        <f t="shared" si="52"/>
        <v>0.63065047057961532</v>
      </c>
      <c r="G585" s="1">
        <f t="shared" si="53"/>
        <v>28.650000000000272</v>
      </c>
    </row>
    <row r="586" spans="1:7" x14ac:dyDescent="0.25">
      <c r="A586" s="1">
        <v>577</v>
      </c>
      <c r="B586" s="113">
        <f t="shared" si="51"/>
        <v>28.800000000000274</v>
      </c>
      <c r="C586" s="3">
        <f t="shared" ref="C586:C638" si="54">ROUND($E$5*EXP(-$I$3*B586),$E$8)</f>
        <v>0</v>
      </c>
      <c r="D586" s="3">
        <f t="shared" ref="D586:D638" si="55">ROUND($F$5*B586*EXP(-$I$3*B586),$E$8)</f>
        <v>0</v>
      </c>
      <c r="E586" s="113">
        <f t="shared" ref="E586:E638" si="56">C586+D586</f>
        <v>0</v>
      </c>
      <c r="F586" s="16">
        <f t="shared" si="52"/>
        <v>0.63065047057961532</v>
      </c>
      <c r="G586" s="1">
        <f t="shared" si="53"/>
        <v>28.700000000000273</v>
      </c>
    </row>
    <row r="587" spans="1:7" x14ac:dyDescent="0.25">
      <c r="A587" s="1">
        <v>578</v>
      </c>
      <c r="B587" s="113">
        <f t="shared" ref="B587:B638" si="57">B586+$B$8</f>
        <v>28.850000000000275</v>
      </c>
      <c r="C587" s="3">
        <f t="shared" si="54"/>
        <v>0</v>
      </c>
      <c r="D587" s="3">
        <f t="shared" si="55"/>
        <v>0</v>
      </c>
      <c r="E587" s="113">
        <f t="shared" si="56"/>
        <v>0</v>
      </c>
      <c r="F587" s="16">
        <f t="shared" si="52"/>
        <v>0.63065047057961532</v>
      </c>
      <c r="G587" s="1">
        <f t="shared" si="53"/>
        <v>28.750000000000274</v>
      </c>
    </row>
    <row r="588" spans="1:7" x14ac:dyDescent="0.25">
      <c r="A588" s="1">
        <v>579</v>
      </c>
      <c r="B588" s="113">
        <f t="shared" si="57"/>
        <v>28.900000000000276</v>
      </c>
      <c r="C588" s="3">
        <f t="shared" si="54"/>
        <v>0</v>
      </c>
      <c r="D588" s="3">
        <f t="shared" si="55"/>
        <v>0</v>
      </c>
      <c r="E588" s="113">
        <f t="shared" si="56"/>
        <v>0</v>
      </c>
      <c r="F588" s="16">
        <f t="shared" ref="F588:F640" si="58">IF(E588&gt;$L$5,0,$L$5)</f>
        <v>0.63065047057961532</v>
      </c>
      <c r="G588" s="1">
        <f t="shared" si="53"/>
        <v>28.800000000000274</v>
      </c>
    </row>
    <row r="589" spans="1:7" x14ac:dyDescent="0.25">
      <c r="A589" s="1">
        <v>580</v>
      </c>
      <c r="B589" s="113">
        <f t="shared" si="57"/>
        <v>28.950000000000276</v>
      </c>
      <c r="C589" s="3">
        <f t="shared" si="54"/>
        <v>0</v>
      </c>
      <c r="D589" s="3">
        <f t="shared" si="55"/>
        <v>0</v>
      </c>
      <c r="E589" s="113">
        <f t="shared" si="56"/>
        <v>0</v>
      </c>
      <c r="F589" s="16">
        <f t="shared" si="58"/>
        <v>0.63065047057961532</v>
      </c>
      <c r="G589" s="1">
        <f t="shared" si="53"/>
        <v>28.850000000000275</v>
      </c>
    </row>
    <row r="590" spans="1:7" x14ac:dyDescent="0.25">
      <c r="A590" s="1">
        <v>581</v>
      </c>
      <c r="B590" s="113">
        <f t="shared" si="57"/>
        <v>29.000000000000277</v>
      </c>
      <c r="C590" s="3">
        <f t="shared" si="54"/>
        <v>0</v>
      </c>
      <c r="D590" s="3">
        <f t="shared" si="55"/>
        <v>0</v>
      </c>
      <c r="E590" s="113">
        <f t="shared" si="56"/>
        <v>0</v>
      </c>
      <c r="F590" s="16">
        <f t="shared" si="58"/>
        <v>0.63065047057961532</v>
      </c>
      <c r="G590" s="1">
        <f t="shared" ref="G590:G640" si="59">IF(F590=$L$5,B588,"bucando_ts")</f>
        <v>28.900000000000276</v>
      </c>
    </row>
    <row r="591" spans="1:7" x14ac:dyDescent="0.25">
      <c r="A591" s="1">
        <v>582</v>
      </c>
      <c r="B591" s="113">
        <f t="shared" si="57"/>
        <v>29.050000000000278</v>
      </c>
      <c r="C591" s="3">
        <f t="shared" si="54"/>
        <v>0</v>
      </c>
      <c r="D591" s="3">
        <f t="shared" si="55"/>
        <v>0</v>
      </c>
      <c r="E591" s="113">
        <f t="shared" si="56"/>
        <v>0</v>
      </c>
      <c r="F591" s="16">
        <f t="shared" si="58"/>
        <v>0.63065047057961532</v>
      </c>
      <c r="G591" s="1">
        <f t="shared" si="59"/>
        <v>28.950000000000276</v>
      </c>
    </row>
    <row r="592" spans="1:7" x14ac:dyDescent="0.25">
      <c r="A592" s="1">
        <v>583</v>
      </c>
      <c r="B592" s="113">
        <f t="shared" si="57"/>
        <v>29.100000000000279</v>
      </c>
      <c r="C592" s="3">
        <f t="shared" si="54"/>
        <v>0</v>
      </c>
      <c r="D592" s="3">
        <f t="shared" si="55"/>
        <v>0</v>
      </c>
      <c r="E592" s="113">
        <f t="shared" si="56"/>
        <v>0</v>
      </c>
      <c r="F592" s="16">
        <f t="shared" si="58"/>
        <v>0.63065047057961532</v>
      </c>
      <c r="G592" s="1">
        <f t="shared" si="59"/>
        <v>29.000000000000277</v>
      </c>
    </row>
    <row r="593" spans="1:7" x14ac:dyDescent="0.25">
      <c r="A593" s="1">
        <v>584</v>
      </c>
      <c r="B593" s="113">
        <f t="shared" si="57"/>
        <v>29.150000000000279</v>
      </c>
      <c r="C593" s="3">
        <f t="shared" si="54"/>
        <v>0</v>
      </c>
      <c r="D593" s="3">
        <f t="shared" si="55"/>
        <v>0</v>
      </c>
      <c r="E593" s="113">
        <f t="shared" si="56"/>
        <v>0</v>
      </c>
      <c r="F593" s="16">
        <f t="shared" si="58"/>
        <v>0.63065047057961532</v>
      </c>
      <c r="G593" s="1">
        <f t="shared" si="59"/>
        <v>29.050000000000278</v>
      </c>
    </row>
    <row r="594" spans="1:7" x14ac:dyDescent="0.25">
      <c r="A594" s="1">
        <v>585</v>
      </c>
      <c r="B594" s="113">
        <f t="shared" si="57"/>
        <v>29.20000000000028</v>
      </c>
      <c r="C594" s="3">
        <f t="shared" si="54"/>
        <v>0</v>
      </c>
      <c r="D594" s="3">
        <f t="shared" si="55"/>
        <v>0</v>
      </c>
      <c r="E594" s="113">
        <f t="shared" si="56"/>
        <v>0</v>
      </c>
      <c r="F594" s="16">
        <f t="shared" si="58"/>
        <v>0.63065047057961532</v>
      </c>
      <c r="G594" s="1">
        <f t="shared" si="59"/>
        <v>29.100000000000279</v>
      </c>
    </row>
    <row r="595" spans="1:7" x14ac:dyDescent="0.25">
      <c r="A595" s="1">
        <v>586</v>
      </c>
      <c r="B595" s="113">
        <f t="shared" si="57"/>
        <v>29.250000000000281</v>
      </c>
      <c r="C595" s="3">
        <f t="shared" si="54"/>
        <v>0</v>
      </c>
      <c r="D595" s="3">
        <f t="shared" si="55"/>
        <v>0</v>
      </c>
      <c r="E595" s="113">
        <f t="shared" si="56"/>
        <v>0</v>
      </c>
      <c r="F595" s="16">
        <f t="shared" si="58"/>
        <v>0.63065047057961532</v>
      </c>
      <c r="G595" s="1">
        <f t="shared" si="59"/>
        <v>29.150000000000279</v>
      </c>
    </row>
    <row r="596" spans="1:7" x14ac:dyDescent="0.25">
      <c r="A596" s="1">
        <v>587</v>
      </c>
      <c r="B596" s="113">
        <f t="shared" si="57"/>
        <v>29.300000000000281</v>
      </c>
      <c r="C596" s="3">
        <f t="shared" si="54"/>
        <v>0</v>
      </c>
      <c r="D596" s="3">
        <f t="shared" si="55"/>
        <v>0</v>
      </c>
      <c r="E596" s="113">
        <f t="shared" si="56"/>
        <v>0</v>
      </c>
      <c r="F596" s="16">
        <f t="shared" si="58"/>
        <v>0.63065047057961532</v>
      </c>
      <c r="G596" s="1">
        <f t="shared" si="59"/>
        <v>29.20000000000028</v>
      </c>
    </row>
    <row r="597" spans="1:7" x14ac:dyDescent="0.25">
      <c r="A597" s="1">
        <v>588</v>
      </c>
      <c r="B597" s="113">
        <f t="shared" si="57"/>
        <v>29.350000000000282</v>
      </c>
      <c r="C597" s="3">
        <f t="shared" si="54"/>
        <v>0</v>
      </c>
      <c r="D597" s="3">
        <f t="shared" si="55"/>
        <v>0</v>
      </c>
      <c r="E597" s="113">
        <f t="shared" si="56"/>
        <v>0</v>
      </c>
      <c r="F597" s="16">
        <f t="shared" si="58"/>
        <v>0.63065047057961532</v>
      </c>
      <c r="G597" s="1">
        <f t="shared" si="59"/>
        <v>29.250000000000281</v>
      </c>
    </row>
    <row r="598" spans="1:7" x14ac:dyDescent="0.25">
      <c r="A598" s="1">
        <v>589</v>
      </c>
      <c r="B598" s="113">
        <f t="shared" si="57"/>
        <v>29.400000000000283</v>
      </c>
      <c r="C598" s="3">
        <f t="shared" si="54"/>
        <v>0</v>
      </c>
      <c r="D598" s="3">
        <f t="shared" si="55"/>
        <v>0</v>
      </c>
      <c r="E598" s="113">
        <f t="shared" si="56"/>
        <v>0</v>
      </c>
      <c r="F598" s="16">
        <f t="shared" si="58"/>
        <v>0.63065047057961532</v>
      </c>
      <c r="G598" s="1">
        <f t="shared" si="59"/>
        <v>29.300000000000281</v>
      </c>
    </row>
    <row r="599" spans="1:7" x14ac:dyDescent="0.25">
      <c r="A599" s="1">
        <v>590</v>
      </c>
      <c r="B599" s="113">
        <f t="shared" si="57"/>
        <v>29.450000000000284</v>
      </c>
      <c r="C599" s="3">
        <f t="shared" si="54"/>
        <v>0</v>
      </c>
      <c r="D599" s="3">
        <f t="shared" si="55"/>
        <v>0</v>
      </c>
      <c r="E599" s="113">
        <f t="shared" si="56"/>
        <v>0</v>
      </c>
      <c r="F599" s="16">
        <f t="shared" si="58"/>
        <v>0.63065047057961532</v>
      </c>
      <c r="G599" s="1">
        <f t="shared" si="59"/>
        <v>29.350000000000282</v>
      </c>
    </row>
    <row r="600" spans="1:7" x14ac:dyDescent="0.25">
      <c r="A600" s="1">
        <v>591</v>
      </c>
      <c r="B600" s="113">
        <f t="shared" si="57"/>
        <v>29.500000000000284</v>
      </c>
      <c r="C600" s="3">
        <f t="shared" si="54"/>
        <v>0</v>
      </c>
      <c r="D600" s="3">
        <f t="shared" si="55"/>
        <v>0</v>
      </c>
      <c r="E600" s="113">
        <f t="shared" si="56"/>
        <v>0</v>
      </c>
      <c r="F600" s="16">
        <f t="shared" si="58"/>
        <v>0.63065047057961532</v>
      </c>
      <c r="G600" s="1">
        <f t="shared" si="59"/>
        <v>29.400000000000283</v>
      </c>
    </row>
    <row r="601" spans="1:7" x14ac:dyDescent="0.25">
      <c r="A601" s="1">
        <v>592</v>
      </c>
      <c r="B601" s="113">
        <f t="shared" si="57"/>
        <v>29.550000000000285</v>
      </c>
      <c r="C601" s="3">
        <f t="shared" si="54"/>
        <v>0</v>
      </c>
      <c r="D601" s="3">
        <f t="shared" si="55"/>
        <v>0</v>
      </c>
      <c r="E601" s="113">
        <f t="shared" si="56"/>
        <v>0</v>
      </c>
      <c r="F601" s="16">
        <f t="shared" si="58"/>
        <v>0.63065047057961532</v>
      </c>
      <c r="G601" s="1">
        <f t="shared" si="59"/>
        <v>29.450000000000284</v>
      </c>
    </row>
    <row r="602" spans="1:7" x14ac:dyDescent="0.25">
      <c r="A602" s="1">
        <v>593</v>
      </c>
      <c r="B602" s="113">
        <f t="shared" si="57"/>
        <v>29.600000000000286</v>
      </c>
      <c r="C602" s="3">
        <f t="shared" si="54"/>
        <v>0</v>
      </c>
      <c r="D602" s="3">
        <f t="shared" si="55"/>
        <v>0</v>
      </c>
      <c r="E602" s="113">
        <f t="shared" si="56"/>
        <v>0</v>
      </c>
      <c r="F602" s="16">
        <f t="shared" si="58"/>
        <v>0.63065047057961532</v>
      </c>
      <c r="G602" s="1">
        <f t="shared" si="59"/>
        <v>29.500000000000284</v>
      </c>
    </row>
    <row r="603" spans="1:7" x14ac:dyDescent="0.25">
      <c r="A603" s="1">
        <v>594</v>
      </c>
      <c r="B603" s="113">
        <f t="shared" si="57"/>
        <v>29.650000000000286</v>
      </c>
      <c r="C603" s="3">
        <f t="shared" si="54"/>
        <v>0</v>
      </c>
      <c r="D603" s="3">
        <f t="shared" si="55"/>
        <v>0</v>
      </c>
      <c r="E603" s="113">
        <f t="shared" si="56"/>
        <v>0</v>
      </c>
      <c r="F603" s="16">
        <f t="shared" si="58"/>
        <v>0.63065047057961532</v>
      </c>
      <c r="G603" s="1">
        <f t="shared" si="59"/>
        <v>29.550000000000285</v>
      </c>
    </row>
    <row r="604" spans="1:7" x14ac:dyDescent="0.25">
      <c r="A604" s="1">
        <v>595</v>
      </c>
      <c r="B604" s="113">
        <f t="shared" si="57"/>
        <v>29.700000000000287</v>
      </c>
      <c r="C604" s="3">
        <f t="shared" si="54"/>
        <v>0</v>
      </c>
      <c r="D604" s="3">
        <f t="shared" si="55"/>
        <v>0</v>
      </c>
      <c r="E604" s="113">
        <f t="shared" si="56"/>
        <v>0</v>
      </c>
      <c r="F604" s="16">
        <f t="shared" si="58"/>
        <v>0.63065047057961532</v>
      </c>
      <c r="G604" s="1">
        <f t="shared" si="59"/>
        <v>29.600000000000286</v>
      </c>
    </row>
    <row r="605" spans="1:7" x14ac:dyDescent="0.25">
      <c r="A605" s="1">
        <v>596</v>
      </c>
      <c r="B605" s="113">
        <f t="shared" si="57"/>
        <v>29.750000000000288</v>
      </c>
      <c r="C605" s="3">
        <f t="shared" si="54"/>
        <v>0</v>
      </c>
      <c r="D605" s="3">
        <f t="shared" si="55"/>
        <v>0</v>
      </c>
      <c r="E605" s="113">
        <f t="shared" si="56"/>
        <v>0</v>
      </c>
      <c r="F605" s="16">
        <f t="shared" si="58"/>
        <v>0.63065047057961532</v>
      </c>
      <c r="G605" s="1">
        <f t="shared" si="59"/>
        <v>29.650000000000286</v>
      </c>
    </row>
    <row r="606" spans="1:7" x14ac:dyDescent="0.25">
      <c r="A606" s="1">
        <v>597</v>
      </c>
      <c r="B606" s="113">
        <f t="shared" si="57"/>
        <v>29.800000000000288</v>
      </c>
      <c r="C606" s="3">
        <f t="shared" si="54"/>
        <v>0</v>
      </c>
      <c r="D606" s="3">
        <f t="shared" si="55"/>
        <v>0</v>
      </c>
      <c r="E606" s="113">
        <f t="shared" si="56"/>
        <v>0</v>
      </c>
      <c r="F606" s="16">
        <f t="shared" si="58"/>
        <v>0.63065047057961532</v>
      </c>
      <c r="G606" s="1">
        <f t="shared" si="59"/>
        <v>29.700000000000287</v>
      </c>
    </row>
    <row r="607" spans="1:7" x14ac:dyDescent="0.25">
      <c r="A607" s="1">
        <v>598</v>
      </c>
      <c r="B607" s="113">
        <f t="shared" si="57"/>
        <v>29.850000000000289</v>
      </c>
      <c r="C607" s="3">
        <f t="shared" si="54"/>
        <v>0</v>
      </c>
      <c r="D607" s="3">
        <f t="shared" si="55"/>
        <v>0</v>
      </c>
      <c r="E607" s="113">
        <f t="shared" si="56"/>
        <v>0</v>
      </c>
      <c r="F607" s="16">
        <f t="shared" si="58"/>
        <v>0.63065047057961532</v>
      </c>
      <c r="G607" s="1">
        <f t="shared" si="59"/>
        <v>29.750000000000288</v>
      </c>
    </row>
    <row r="608" spans="1:7" x14ac:dyDescent="0.25">
      <c r="A608" s="1">
        <v>599</v>
      </c>
      <c r="B608" s="113">
        <f t="shared" si="57"/>
        <v>29.90000000000029</v>
      </c>
      <c r="C608" s="3">
        <f t="shared" si="54"/>
        <v>0</v>
      </c>
      <c r="D608" s="3">
        <f t="shared" si="55"/>
        <v>0</v>
      </c>
      <c r="E608" s="113">
        <f t="shared" si="56"/>
        <v>0</v>
      </c>
      <c r="F608" s="16">
        <f t="shared" si="58"/>
        <v>0.63065047057961532</v>
      </c>
      <c r="G608" s="1">
        <f t="shared" si="59"/>
        <v>29.800000000000288</v>
      </c>
    </row>
    <row r="609" spans="1:7" x14ac:dyDescent="0.25">
      <c r="A609" s="1">
        <v>600</v>
      </c>
      <c r="B609" s="113">
        <f t="shared" si="57"/>
        <v>29.950000000000291</v>
      </c>
      <c r="C609" s="3">
        <f t="shared" si="54"/>
        <v>0</v>
      </c>
      <c r="D609" s="3">
        <f t="shared" si="55"/>
        <v>0</v>
      </c>
      <c r="E609" s="113">
        <f t="shared" si="56"/>
        <v>0</v>
      </c>
      <c r="F609" s="16">
        <f t="shared" si="58"/>
        <v>0.63065047057961532</v>
      </c>
      <c r="G609" s="1">
        <f t="shared" si="59"/>
        <v>29.850000000000289</v>
      </c>
    </row>
    <row r="610" spans="1:7" x14ac:dyDescent="0.25">
      <c r="A610" s="1">
        <v>601</v>
      </c>
      <c r="B610" s="113">
        <f t="shared" si="57"/>
        <v>30.000000000000291</v>
      </c>
      <c r="C610" s="3">
        <f t="shared" si="54"/>
        <v>0</v>
      </c>
      <c r="D610" s="3">
        <f t="shared" si="55"/>
        <v>0</v>
      </c>
      <c r="E610" s="113">
        <f t="shared" si="56"/>
        <v>0</v>
      </c>
      <c r="F610" s="16">
        <f t="shared" si="58"/>
        <v>0.63065047057961532</v>
      </c>
      <c r="G610" s="1">
        <f t="shared" si="59"/>
        <v>29.90000000000029</v>
      </c>
    </row>
    <row r="611" spans="1:7" x14ac:dyDescent="0.25">
      <c r="A611" s="1">
        <v>602</v>
      </c>
      <c r="B611" s="113">
        <f t="shared" si="57"/>
        <v>30.050000000000292</v>
      </c>
      <c r="C611" s="3">
        <f t="shared" si="54"/>
        <v>0</v>
      </c>
      <c r="D611" s="3">
        <f t="shared" si="55"/>
        <v>0</v>
      </c>
      <c r="E611" s="113">
        <f t="shared" si="56"/>
        <v>0</v>
      </c>
      <c r="F611" s="16">
        <f t="shared" si="58"/>
        <v>0.63065047057961532</v>
      </c>
      <c r="G611" s="1">
        <f t="shared" si="59"/>
        <v>29.950000000000291</v>
      </c>
    </row>
    <row r="612" spans="1:7" x14ac:dyDescent="0.25">
      <c r="A612" s="1">
        <v>603</v>
      </c>
      <c r="B612" s="113">
        <f t="shared" si="57"/>
        <v>30.100000000000293</v>
      </c>
      <c r="C612" s="3">
        <f t="shared" si="54"/>
        <v>0</v>
      </c>
      <c r="D612" s="3">
        <f t="shared" si="55"/>
        <v>0</v>
      </c>
      <c r="E612" s="113">
        <f t="shared" si="56"/>
        <v>0</v>
      </c>
      <c r="F612" s="16">
        <f t="shared" si="58"/>
        <v>0.63065047057961532</v>
      </c>
      <c r="G612" s="1">
        <f t="shared" si="59"/>
        <v>30.000000000000291</v>
      </c>
    </row>
    <row r="613" spans="1:7" x14ac:dyDescent="0.25">
      <c r="A613" s="1">
        <v>604</v>
      </c>
      <c r="B613" s="113">
        <f t="shared" si="57"/>
        <v>30.150000000000293</v>
      </c>
      <c r="C613" s="3">
        <f t="shared" si="54"/>
        <v>0</v>
      </c>
      <c r="D613" s="3">
        <f t="shared" si="55"/>
        <v>0</v>
      </c>
      <c r="E613" s="113">
        <f t="shared" si="56"/>
        <v>0</v>
      </c>
      <c r="F613" s="16">
        <f t="shared" si="58"/>
        <v>0.63065047057961532</v>
      </c>
      <c r="G613" s="1">
        <f t="shared" si="59"/>
        <v>30.050000000000292</v>
      </c>
    </row>
    <row r="614" spans="1:7" x14ac:dyDescent="0.25">
      <c r="A614" s="1">
        <v>605</v>
      </c>
      <c r="B614" s="113">
        <f t="shared" si="57"/>
        <v>30.200000000000294</v>
      </c>
      <c r="C614" s="3">
        <f t="shared" si="54"/>
        <v>0</v>
      </c>
      <c r="D614" s="3">
        <f t="shared" si="55"/>
        <v>0</v>
      </c>
      <c r="E614" s="113">
        <f t="shared" si="56"/>
        <v>0</v>
      </c>
      <c r="F614" s="16">
        <f t="shared" si="58"/>
        <v>0.63065047057961532</v>
      </c>
      <c r="G614" s="1">
        <f t="shared" si="59"/>
        <v>30.100000000000293</v>
      </c>
    </row>
    <row r="615" spans="1:7" x14ac:dyDescent="0.25">
      <c r="A615" s="1">
        <v>606</v>
      </c>
      <c r="B615" s="113">
        <f t="shared" si="57"/>
        <v>30.250000000000295</v>
      </c>
      <c r="C615" s="3">
        <f t="shared" si="54"/>
        <v>0</v>
      </c>
      <c r="D615" s="3">
        <f t="shared" si="55"/>
        <v>0</v>
      </c>
      <c r="E615" s="113">
        <f t="shared" si="56"/>
        <v>0</v>
      </c>
      <c r="F615" s="16">
        <f t="shared" si="58"/>
        <v>0.63065047057961532</v>
      </c>
      <c r="G615" s="1">
        <f t="shared" si="59"/>
        <v>30.150000000000293</v>
      </c>
    </row>
    <row r="616" spans="1:7" x14ac:dyDescent="0.25">
      <c r="A616" s="1">
        <v>607</v>
      </c>
      <c r="B616" s="113">
        <f t="shared" si="57"/>
        <v>30.300000000000296</v>
      </c>
      <c r="C616" s="3">
        <f t="shared" si="54"/>
        <v>0</v>
      </c>
      <c r="D616" s="3">
        <f t="shared" si="55"/>
        <v>0</v>
      </c>
      <c r="E616" s="113">
        <f t="shared" si="56"/>
        <v>0</v>
      </c>
      <c r="F616" s="16">
        <f t="shared" si="58"/>
        <v>0.63065047057961532</v>
      </c>
      <c r="G616" s="1">
        <f t="shared" si="59"/>
        <v>30.200000000000294</v>
      </c>
    </row>
    <row r="617" spans="1:7" x14ac:dyDescent="0.25">
      <c r="A617" s="1">
        <v>608</v>
      </c>
      <c r="B617" s="113">
        <f t="shared" si="57"/>
        <v>30.350000000000296</v>
      </c>
      <c r="C617" s="3">
        <f t="shared" si="54"/>
        <v>0</v>
      </c>
      <c r="D617" s="3">
        <f t="shared" si="55"/>
        <v>0</v>
      </c>
      <c r="E617" s="113">
        <f t="shared" si="56"/>
        <v>0</v>
      </c>
      <c r="F617" s="16">
        <f t="shared" si="58"/>
        <v>0.63065047057961532</v>
      </c>
      <c r="G617" s="1">
        <f t="shared" si="59"/>
        <v>30.250000000000295</v>
      </c>
    </row>
    <row r="618" spans="1:7" x14ac:dyDescent="0.25">
      <c r="A618" s="1">
        <v>609</v>
      </c>
      <c r="B618" s="113">
        <f t="shared" si="57"/>
        <v>30.400000000000297</v>
      </c>
      <c r="C618" s="3">
        <f t="shared" si="54"/>
        <v>0</v>
      </c>
      <c r="D618" s="3">
        <f t="shared" si="55"/>
        <v>0</v>
      </c>
      <c r="E618" s="113">
        <f t="shared" si="56"/>
        <v>0</v>
      </c>
      <c r="F618" s="16">
        <f t="shared" si="58"/>
        <v>0.63065047057961532</v>
      </c>
      <c r="G618" s="1">
        <f t="shared" si="59"/>
        <v>30.300000000000296</v>
      </c>
    </row>
    <row r="619" spans="1:7" x14ac:dyDescent="0.25">
      <c r="A619" s="1">
        <v>610</v>
      </c>
      <c r="B619" s="113">
        <f t="shared" si="57"/>
        <v>30.450000000000298</v>
      </c>
      <c r="C619" s="3">
        <f t="shared" si="54"/>
        <v>0</v>
      </c>
      <c r="D619" s="3">
        <f t="shared" si="55"/>
        <v>0</v>
      </c>
      <c r="E619" s="113">
        <f t="shared" si="56"/>
        <v>0</v>
      </c>
      <c r="F619" s="16">
        <f t="shared" si="58"/>
        <v>0.63065047057961532</v>
      </c>
      <c r="G619" s="1">
        <f t="shared" si="59"/>
        <v>30.350000000000296</v>
      </c>
    </row>
    <row r="620" spans="1:7" x14ac:dyDescent="0.25">
      <c r="A620" s="1">
        <v>611</v>
      </c>
      <c r="B620" s="113">
        <f t="shared" si="57"/>
        <v>30.500000000000298</v>
      </c>
      <c r="C620" s="3">
        <f t="shared" si="54"/>
        <v>0</v>
      </c>
      <c r="D620" s="3">
        <f t="shared" si="55"/>
        <v>0</v>
      </c>
      <c r="E620" s="113">
        <f t="shared" si="56"/>
        <v>0</v>
      </c>
      <c r="F620" s="16">
        <f t="shared" si="58"/>
        <v>0.63065047057961532</v>
      </c>
      <c r="G620" s="1">
        <f t="shared" si="59"/>
        <v>30.400000000000297</v>
      </c>
    </row>
    <row r="621" spans="1:7" x14ac:dyDescent="0.25">
      <c r="A621" s="1">
        <v>612</v>
      </c>
      <c r="B621" s="113">
        <f t="shared" si="57"/>
        <v>30.550000000000299</v>
      </c>
      <c r="C621" s="3">
        <f t="shared" si="54"/>
        <v>0</v>
      </c>
      <c r="D621" s="3">
        <f t="shared" si="55"/>
        <v>0</v>
      </c>
      <c r="E621" s="113">
        <f t="shared" si="56"/>
        <v>0</v>
      </c>
      <c r="F621" s="16">
        <f t="shared" si="58"/>
        <v>0.63065047057961532</v>
      </c>
      <c r="G621" s="1">
        <f t="shared" si="59"/>
        <v>30.450000000000298</v>
      </c>
    </row>
    <row r="622" spans="1:7" x14ac:dyDescent="0.25">
      <c r="A622" s="1">
        <v>613</v>
      </c>
      <c r="B622" s="113">
        <f t="shared" si="57"/>
        <v>30.6000000000003</v>
      </c>
      <c r="C622" s="3">
        <f t="shared" si="54"/>
        <v>0</v>
      </c>
      <c r="D622" s="3">
        <f t="shared" si="55"/>
        <v>0</v>
      </c>
      <c r="E622" s="113">
        <f t="shared" si="56"/>
        <v>0</v>
      </c>
      <c r="F622" s="16">
        <f t="shared" si="58"/>
        <v>0.63065047057961532</v>
      </c>
      <c r="G622" s="1">
        <f t="shared" si="59"/>
        <v>30.500000000000298</v>
      </c>
    </row>
    <row r="623" spans="1:7" x14ac:dyDescent="0.25">
      <c r="A623" s="1">
        <v>614</v>
      </c>
      <c r="B623" s="113">
        <f t="shared" si="57"/>
        <v>30.650000000000301</v>
      </c>
      <c r="C623" s="3">
        <f t="shared" si="54"/>
        <v>0</v>
      </c>
      <c r="D623" s="3">
        <f t="shared" si="55"/>
        <v>0</v>
      </c>
      <c r="E623" s="113">
        <f t="shared" si="56"/>
        <v>0</v>
      </c>
      <c r="F623" s="16">
        <f t="shared" si="58"/>
        <v>0.63065047057961532</v>
      </c>
      <c r="G623" s="1">
        <f t="shared" si="59"/>
        <v>30.550000000000299</v>
      </c>
    </row>
    <row r="624" spans="1:7" x14ac:dyDescent="0.25">
      <c r="A624" s="1">
        <v>615</v>
      </c>
      <c r="B624" s="113">
        <f t="shared" si="57"/>
        <v>30.700000000000301</v>
      </c>
      <c r="C624" s="3">
        <f t="shared" si="54"/>
        <v>0</v>
      </c>
      <c r="D624" s="3">
        <f t="shared" si="55"/>
        <v>0</v>
      </c>
      <c r="E624" s="113">
        <f t="shared" si="56"/>
        <v>0</v>
      </c>
      <c r="F624" s="16">
        <f t="shared" si="58"/>
        <v>0.63065047057961532</v>
      </c>
      <c r="G624" s="1">
        <f t="shared" si="59"/>
        <v>30.6000000000003</v>
      </c>
    </row>
    <row r="625" spans="1:7" x14ac:dyDescent="0.25">
      <c r="A625" s="1">
        <v>616</v>
      </c>
      <c r="B625" s="113">
        <f t="shared" si="57"/>
        <v>30.750000000000302</v>
      </c>
      <c r="C625" s="3">
        <f t="shared" si="54"/>
        <v>0</v>
      </c>
      <c r="D625" s="3">
        <f t="shared" si="55"/>
        <v>0</v>
      </c>
      <c r="E625" s="113">
        <f t="shared" si="56"/>
        <v>0</v>
      </c>
      <c r="F625" s="16">
        <f t="shared" si="58"/>
        <v>0.63065047057961532</v>
      </c>
      <c r="G625" s="1">
        <f t="shared" si="59"/>
        <v>30.650000000000301</v>
      </c>
    </row>
    <row r="626" spans="1:7" x14ac:dyDescent="0.25">
      <c r="A626" s="1">
        <v>617</v>
      </c>
      <c r="B626" s="113">
        <f t="shared" si="57"/>
        <v>30.800000000000303</v>
      </c>
      <c r="C626" s="3">
        <f t="shared" si="54"/>
        <v>0</v>
      </c>
      <c r="D626" s="3">
        <f t="shared" si="55"/>
        <v>0</v>
      </c>
      <c r="E626" s="113">
        <f t="shared" si="56"/>
        <v>0</v>
      </c>
      <c r="F626" s="16">
        <f t="shared" si="58"/>
        <v>0.63065047057961532</v>
      </c>
      <c r="G626" s="1">
        <f t="shared" si="59"/>
        <v>30.700000000000301</v>
      </c>
    </row>
    <row r="627" spans="1:7" x14ac:dyDescent="0.25">
      <c r="A627" s="1">
        <v>618</v>
      </c>
      <c r="B627" s="113">
        <f t="shared" si="57"/>
        <v>30.850000000000303</v>
      </c>
      <c r="C627" s="3">
        <f t="shared" si="54"/>
        <v>0</v>
      </c>
      <c r="D627" s="3">
        <f t="shared" si="55"/>
        <v>0</v>
      </c>
      <c r="E627" s="113">
        <f t="shared" si="56"/>
        <v>0</v>
      </c>
      <c r="F627" s="16">
        <f t="shared" si="58"/>
        <v>0.63065047057961532</v>
      </c>
      <c r="G627" s="1">
        <f t="shared" si="59"/>
        <v>30.750000000000302</v>
      </c>
    </row>
    <row r="628" spans="1:7" x14ac:dyDescent="0.25">
      <c r="A628" s="1">
        <v>619</v>
      </c>
      <c r="B628" s="113">
        <f t="shared" si="57"/>
        <v>30.900000000000304</v>
      </c>
      <c r="C628" s="3">
        <f t="shared" si="54"/>
        <v>0</v>
      </c>
      <c r="D628" s="3">
        <f t="shared" si="55"/>
        <v>0</v>
      </c>
      <c r="E628" s="113">
        <f t="shared" si="56"/>
        <v>0</v>
      </c>
      <c r="F628" s="16">
        <f t="shared" si="58"/>
        <v>0.63065047057961532</v>
      </c>
      <c r="G628" s="1">
        <f t="shared" si="59"/>
        <v>30.800000000000303</v>
      </c>
    </row>
    <row r="629" spans="1:7" x14ac:dyDescent="0.25">
      <c r="A629" s="1">
        <v>620</v>
      </c>
      <c r="B629" s="113">
        <f t="shared" si="57"/>
        <v>30.950000000000305</v>
      </c>
      <c r="C629" s="3">
        <f t="shared" si="54"/>
        <v>0</v>
      </c>
      <c r="D629" s="3">
        <f t="shared" si="55"/>
        <v>0</v>
      </c>
      <c r="E629" s="113">
        <f t="shared" si="56"/>
        <v>0</v>
      </c>
      <c r="F629" s="16">
        <f t="shared" si="58"/>
        <v>0.63065047057961532</v>
      </c>
      <c r="G629" s="1">
        <f t="shared" si="59"/>
        <v>30.850000000000303</v>
      </c>
    </row>
    <row r="630" spans="1:7" x14ac:dyDescent="0.25">
      <c r="A630" s="1">
        <v>621</v>
      </c>
      <c r="B630" s="113">
        <f t="shared" si="57"/>
        <v>31.000000000000306</v>
      </c>
      <c r="C630" s="3">
        <f t="shared" si="54"/>
        <v>0</v>
      </c>
      <c r="D630" s="3">
        <f t="shared" si="55"/>
        <v>0</v>
      </c>
      <c r="E630" s="113">
        <f t="shared" si="56"/>
        <v>0</v>
      </c>
      <c r="F630" s="16">
        <f t="shared" si="58"/>
        <v>0.63065047057961532</v>
      </c>
      <c r="G630" s="1">
        <f t="shared" si="59"/>
        <v>30.900000000000304</v>
      </c>
    </row>
    <row r="631" spans="1:7" x14ac:dyDescent="0.25">
      <c r="A631" s="1">
        <v>622</v>
      </c>
      <c r="B631" s="113">
        <f t="shared" si="57"/>
        <v>31.050000000000306</v>
      </c>
      <c r="C631" s="3">
        <f t="shared" si="54"/>
        <v>0</v>
      </c>
      <c r="D631" s="3">
        <f t="shared" si="55"/>
        <v>0</v>
      </c>
      <c r="E631" s="113">
        <f t="shared" si="56"/>
        <v>0</v>
      </c>
      <c r="F631" s="16">
        <f t="shared" si="58"/>
        <v>0.63065047057961532</v>
      </c>
      <c r="G631" s="1">
        <f t="shared" si="59"/>
        <v>30.950000000000305</v>
      </c>
    </row>
    <row r="632" spans="1:7" x14ac:dyDescent="0.25">
      <c r="A632" s="1">
        <v>623</v>
      </c>
      <c r="B632" s="113">
        <f t="shared" si="57"/>
        <v>31.100000000000307</v>
      </c>
      <c r="C632" s="3">
        <f t="shared" si="54"/>
        <v>0</v>
      </c>
      <c r="D632" s="3">
        <f t="shared" si="55"/>
        <v>0</v>
      </c>
      <c r="E632" s="113">
        <f t="shared" si="56"/>
        <v>0</v>
      </c>
      <c r="F632" s="16">
        <f t="shared" si="58"/>
        <v>0.63065047057961532</v>
      </c>
      <c r="G632" s="1">
        <f t="shared" si="59"/>
        <v>31.000000000000306</v>
      </c>
    </row>
    <row r="633" spans="1:7" x14ac:dyDescent="0.25">
      <c r="A633" s="1">
        <v>624</v>
      </c>
      <c r="B633" s="113">
        <f t="shared" si="57"/>
        <v>31.150000000000308</v>
      </c>
      <c r="C633" s="3">
        <f t="shared" si="54"/>
        <v>0</v>
      </c>
      <c r="D633" s="3">
        <f t="shared" si="55"/>
        <v>0</v>
      </c>
      <c r="E633" s="113">
        <f t="shared" si="56"/>
        <v>0</v>
      </c>
      <c r="F633" s="16">
        <f t="shared" si="58"/>
        <v>0.63065047057961532</v>
      </c>
      <c r="G633" s="1">
        <f t="shared" si="59"/>
        <v>31.050000000000306</v>
      </c>
    </row>
    <row r="634" spans="1:7" x14ac:dyDescent="0.25">
      <c r="A634" s="1">
        <v>625</v>
      </c>
      <c r="B634" s="113">
        <f t="shared" si="57"/>
        <v>31.200000000000308</v>
      </c>
      <c r="C634" s="3">
        <f t="shared" si="54"/>
        <v>0</v>
      </c>
      <c r="D634" s="3">
        <f t="shared" si="55"/>
        <v>0</v>
      </c>
      <c r="E634" s="113">
        <f t="shared" si="56"/>
        <v>0</v>
      </c>
      <c r="F634" s="16">
        <f t="shared" si="58"/>
        <v>0.63065047057961532</v>
      </c>
      <c r="G634" s="1">
        <f t="shared" si="59"/>
        <v>31.100000000000307</v>
      </c>
    </row>
    <row r="635" spans="1:7" x14ac:dyDescent="0.25">
      <c r="A635" s="1">
        <v>626</v>
      </c>
      <c r="B635" s="113">
        <f t="shared" si="57"/>
        <v>31.250000000000309</v>
      </c>
      <c r="C635" s="3">
        <f t="shared" si="54"/>
        <v>0</v>
      </c>
      <c r="D635" s="3">
        <f t="shared" si="55"/>
        <v>0</v>
      </c>
      <c r="E635" s="113">
        <f t="shared" si="56"/>
        <v>0</v>
      </c>
      <c r="F635" s="16">
        <f t="shared" si="58"/>
        <v>0.63065047057961532</v>
      </c>
      <c r="G635" s="1">
        <f t="shared" si="59"/>
        <v>31.150000000000308</v>
      </c>
    </row>
    <row r="636" spans="1:7" x14ac:dyDescent="0.25">
      <c r="A636" s="1">
        <v>627</v>
      </c>
      <c r="B636" s="113">
        <f t="shared" si="57"/>
        <v>31.30000000000031</v>
      </c>
      <c r="C636" s="3">
        <f t="shared" si="54"/>
        <v>0</v>
      </c>
      <c r="D636" s="3">
        <f t="shared" si="55"/>
        <v>0</v>
      </c>
      <c r="E636" s="113">
        <f t="shared" si="56"/>
        <v>0</v>
      </c>
      <c r="F636" s="16">
        <f t="shared" si="58"/>
        <v>0.63065047057961532</v>
      </c>
      <c r="G636" s="1">
        <f t="shared" si="59"/>
        <v>31.200000000000308</v>
      </c>
    </row>
    <row r="637" spans="1:7" x14ac:dyDescent="0.25">
      <c r="A637" s="1">
        <v>628</v>
      </c>
      <c r="B637" s="113">
        <f t="shared" si="57"/>
        <v>31.350000000000311</v>
      </c>
      <c r="C637" s="3">
        <f t="shared" si="54"/>
        <v>0</v>
      </c>
      <c r="D637" s="3">
        <f t="shared" si="55"/>
        <v>0</v>
      </c>
      <c r="E637" s="113">
        <f t="shared" si="56"/>
        <v>0</v>
      </c>
      <c r="F637" s="16">
        <f t="shared" si="58"/>
        <v>0.63065047057961532</v>
      </c>
      <c r="G637" s="1">
        <f t="shared" si="59"/>
        <v>31.250000000000309</v>
      </c>
    </row>
    <row r="638" spans="1:7" x14ac:dyDescent="0.25">
      <c r="A638" s="1">
        <v>629</v>
      </c>
      <c r="B638" s="113">
        <f t="shared" si="57"/>
        <v>31.400000000000311</v>
      </c>
      <c r="C638" s="3">
        <f t="shared" si="54"/>
        <v>0</v>
      </c>
      <c r="D638" s="3">
        <f t="shared" si="55"/>
        <v>0</v>
      </c>
      <c r="E638" s="113">
        <f t="shared" si="56"/>
        <v>0</v>
      </c>
      <c r="F638" s="16">
        <f t="shared" si="58"/>
        <v>0.63065047057961532</v>
      </c>
      <c r="G638" s="1">
        <f t="shared" si="59"/>
        <v>31.30000000000031</v>
      </c>
    </row>
    <row r="639" spans="1:7" x14ac:dyDescent="0.25">
      <c r="F639" s="16">
        <f t="shared" si="58"/>
        <v>0.63065047057961532</v>
      </c>
      <c r="G639" s="1">
        <f t="shared" si="59"/>
        <v>31.350000000000311</v>
      </c>
    </row>
    <row r="640" spans="1:7" x14ac:dyDescent="0.25">
      <c r="F640" s="16">
        <f t="shared" si="58"/>
        <v>0.63065047057961532</v>
      </c>
      <c r="G640" s="1">
        <f t="shared" si="59"/>
        <v>31.400000000000311</v>
      </c>
    </row>
  </sheetData>
  <mergeCells count="3">
    <mergeCell ref="C8:D8"/>
    <mergeCell ref="A1:E1"/>
    <mergeCell ref="F1:H1"/>
  </mergeCells>
  <dataValidations count="3">
    <dataValidation type="decimal" operator="notEqual" allowBlank="1" showInputMessage="1" showErrorMessage="1" errorTitle="VALOR DE R CTO CRITIICAM AMORTIG" error="Introduzca un valor IGUAL que el VALOR LÍMITE de R para obtener un circuito CRITICAMENTE AMORTIGUADO" promptTitle="VLR DE R CTO CRITICAM AMORTIG" prompt="Introduzca un valor CASI IGUAL que el VALOR LÍMITE de R para obtener un circuito CRITICAMENTE AMORTIGUADO" sqref="A3" xr:uid="{00000000-0002-0000-0300-000000000000}">
      <formula1>D3</formula1>
    </dataValidation>
    <dataValidation type="decimal" operator="notEqual" allowBlank="1" showInputMessage="1" showErrorMessage="1" errorTitle="VALOR DE L CTO CRITICAM  AMORTIG" error="Introduzca un valor de L IGUAL que el VALOR LÍMITE de L para obtener un circuito CRITICAMENTE amortiguado" promptTitle="VLR DE L CTO CRITICAM AMORTIG" prompt="Introduzca un valor de L CASI IGUAL que el VALOR LÍMITE de L para obtener un circuito CRITICAMENTE amortiguado" sqref="B3" xr:uid="{00000000-0002-0000-0300-000001000000}">
      <formula1>E3</formula1>
    </dataValidation>
    <dataValidation type="decimal" operator="notEqual" allowBlank="1" showInputMessage="1" showErrorMessage="1" errorTitle="VLR DE C CTO CRITICAM AMORTIG" error="Introduzca un valor de C IGUAL que el VALOR LÍMITE de C para obtener un circuito CRITICAMENTE amortiguado." promptTitle="VLR DE C CTO CRITICAM AMORTIG" prompt="Introduzca un valor de C CASI IGUAL que el VALOR LÍMITE de C para obtener un circuito CRITICAMENTE amortiguado." sqref="C3" xr:uid="{00000000-0002-0000-0300-000002000000}">
      <formula1>F3</formula1>
    </dataValidation>
  </dataValidations>
  <hyperlinks>
    <hyperlink ref="F1:H1" location="'PANEL DE CONTROL'!A1" display="regresar al pandel de cotrol" xr:uid="{00000000-0004-0000-03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640"/>
  <sheetViews>
    <sheetView zoomScale="130" zoomScaleNormal="130" workbookViewId="0">
      <selection activeCell="A3" sqref="A3"/>
    </sheetView>
  </sheetViews>
  <sheetFormatPr baseColWidth="10" defaultColWidth="10.7109375" defaultRowHeight="15" x14ac:dyDescent="0.25"/>
  <cols>
    <col min="1" max="1" width="9.85546875" style="19" customWidth="1"/>
    <col min="2" max="2" width="9.42578125" style="19" bestFit="1" customWidth="1"/>
    <col min="3" max="3" width="14" style="25" bestFit="1" customWidth="1"/>
    <col min="4" max="4" width="17.28515625" style="19" bestFit="1" customWidth="1"/>
    <col min="5" max="5" width="15.28515625" style="19" bestFit="1" customWidth="1"/>
    <col min="6" max="6" width="15.5703125" style="19" bestFit="1" customWidth="1"/>
    <col min="7" max="7" width="11.28515625" style="19" customWidth="1"/>
    <col min="8" max="8" width="11.7109375" style="19" customWidth="1"/>
    <col min="9" max="9" width="13.140625" style="19" customWidth="1"/>
    <col min="10" max="10" width="12.42578125" style="19" bestFit="1" customWidth="1"/>
    <col min="11" max="11" width="10.7109375" style="19" bestFit="1" customWidth="1"/>
    <col min="12" max="12" width="7.42578125" style="19" bestFit="1" customWidth="1"/>
    <col min="13" max="13" width="15.140625" style="19" bestFit="1" customWidth="1"/>
    <col min="14" max="14" width="8.85546875" style="19" bestFit="1" customWidth="1"/>
    <col min="15" max="15" width="8.42578125" style="19" bestFit="1" customWidth="1"/>
    <col min="16" max="16384" width="10.7109375" style="19"/>
  </cols>
  <sheetData>
    <row r="1" spans="1:21" x14ac:dyDescent="0.25">
      <c r="A1" s="134" t="s">
        <v>45</v>
      </c>
      <c r="B1" s="134"/>
      <c r="C1" s="134"/>
      <c r="D1" s="134"/>
      <c r="E1" s="134"/>
      <c r="F1" s="134"/>
      <c r="G1" s="135" t="s">
        <v>46</v>
      </c>
      <c r="H1" s="135"/>
      <c r="I1" s="135"/>
    </row>
    <row r="2" spans="1:21" ht="45" x14ac:dyDescent="0.25">
      <c r="A2" s="67" t="s">
        <v>0</v>
      </c>
      <c r="B2" s="67" t="s">
        <v>1</v>
      </c>
      <c r="C2" s="100" t="s">
        <v>2</v>
      </c>
      <c r="D2" s="30" t="s">
        <v>80</v>
      </c>
      <c r="E2" s="30" t="s">
        <v>90</v>
      </c>
      <c r="F2" s="30" t="s">
        <v>91</v>
      </c>
      <c r="G2" s="35" t="s">
        <v>92</v>
      </c>
      <c r="H2" s="35" t="s">
        <v>93</v>
      </c>
      <c r="I2" s="30" t="s">
        <v>94</v>
      </c>
      <c r="J2" s="30" t="s">
        <v>95</v>
      </c>
      <c r="K2" s="30" t="s">
        <v>5</v>
      </c>
      <c r="L2" s="30" t="s">
        <v>23</v>
      </c>
      <c r="M2" s="30" t="s">
        <v>24</v>
      </c>
      <c r="N2" s="30" t="s">
        <v>12</v>
      </c>
      <c r="O2" s="30" t="s">
        <v>19</v>
      </c>
      <c r="P2" s="30" t="s">
        <v>3</v>
      </c>
      <c r="Q2" s="30" t="s">
        <v>4</v>
      </c>
    </row>
    <row r="3" spans="1:21" ht="45" x14ac:dyDescent="0.25">
      <c r="A3" s="99">
        <f>'PANEL DE CONTROL'!E5</f>
        <v>10000</v>
      </c>
      <c r="B3" s="101">
        <f>'PANEL DE CONTROL'!E8</f>
        <v>7</v>
      </c>
      <c r="C3" s="99">
        <f>'PANEL DE CONTROL'!E11</f>
        <v>2.3809523809523808E-2</v>
      </c>
      <c r="D3" s="32">
        <f>ROUND((1/2)*SQRT(B3/C3),3)</f>
        <v>8.5730000000000004</v>
      </c>
      <c r="E3" s="32">
        <f>4*$A$3*$A$3*$C$3</f>
        <v>9523809.5238095224</v>
      </c>
      <c r="F3" s="32">
        <f>B3/(4*A3*A3)</f>
        <v>1.7500000000000001E-8</v>
      </c>
      <c r="G3" s="36">
        <f>-K3*C3*J3</f>
        <v>-5.0000000000000002E-11</v>
      </c>
      <c r="H3" s="36">
        <f>-I3/(K3*C3)</f>
        <v>200000</v>
      </c>
      <c r="I3" s="27">
        <f>'PANEL DE CONTROL'!E12</f>
        <v>-10</v>
      </c>
      <c r="J3" s="27">
        <f>'PANEL DE CONTROL'!E13</f>
        <v>9.9999999999999995E-7</v>
      </c>
      <c r="K3" s="32">
        <f>1/(2*$A$3*$C$3)</f>
        <v>2.1000000000000003E-3</v>
      </c>
      <c r="L3" s="32">
        <f>SQRT(1/($B$3*$C$3))</f>
        <v>2.4494897427831779</v>
      </c>
      <c r="M3" s="32">
        <f>SQRT($L$3*$L$3-$K$3*$K$3)</f>
        <v>2.4494888425955321</v>
      </c>
      <c r="N3" s="32">
        <f>ROUND($K$3/$L$3,3)</f>
        <v>1E-3</v>
      </c>
      <c r="O3" s="30" t="str">
        <f>IF(N3&gt;1,"sobre amortiguado",IF(N3&lt;1,"sub amortiguado","críticamente amortiguado"))</f>
        <v>sub amortiguado</v>
      </c>
      <c r="P3" s="33" t="str">
        <f>COMPLEX((ROUND(-$K$3,3)),ROUND($M$3,3),"j")</f>
        <v>-0,002+2,449j</v>
      </c>
      <c r="Q3" s="33" t="str">
        <f>COMPLEX((ROUND(-$K$3,3)),ROUND(-$M$3,3),"j")</f>
        <v>-0,002-2,449j</v>
      </c>
    </row>
    <row r="4" spans="1:21" x14ac:dyDescent="0.25">
      <c r="A4" s="106" t="s">
        <v>6</v>
      </c>
      <c r="B4" s="106" t="s">
        <v>7</v>
      </c>
      <c r="C4" s="106" t="s">
        <v>18</v>
      </c>
      <c r="D4" s="34" t="s">
        <v>26</v>
      </c>
      <c r="E4" s="68" t="s">
        <v>55</v>
      </c>
      <c r="F4" s="68" t="s">
        <v>25</v>
      </c>
      <c r="G4" s="56" t="s">
        <v>54</v>
      </c>
      <c r="H4" s="30" t="s">
        <v>16</v>
      </c>
      <c r="I4" s="30" t="s">
        <v>17</v>
      </c>
      <c r="J4" s="30" t="s">
        <v>28</v>
      </c>
      <c r="K4" s="57" t="s">
        <v>56</v>
      </c>
      <c r="L4" s="57" t="s">
        <v>56</v>
      </c>
    </row>
    <row r="5" spans="1:21" x14ac:dyDescent="0.25">
      <c r="A5" s="107">
        <f>$J$3/$A$3</f>
        <v>9.9999999999999991E-11</v>
      </c>
      <c r="B5" s="108">
        <f>$I$3</f>
        <v>-10</v>
      </c>
      <c r="C5" s="107">
        <f>-$A$5-$B$5</f>
        <v>9.9999999999</v>
      </c>
      <c r="D5" s="31">
        <f>-(2*$K$3*$J$3+$I$3/$C$3)</f>
        <v>419.99999999580001</v>
      </c>
      <c r="E5" s="69">
        <f>$J$3</f>
        <v>9.9999999999999995E-7</v>
      </c>
      <c r="F5" s="69">
        <f>-(1/$M$3)*($K$3*$J$3+$I$3/$C$3)</f>
        <v>171.46434500712351</v>
      </c>
      <c r="G5" s="57">
        <f>IF(A7&lt;0,#REF!,A7)</f>
        <v>0.64092514819714086</v>
      </c>
      <c r="H5" s="32">
        <f>$E$5*EXP(-$K$3*$G$5)*COS($M$3*$G$5)</f>
        <v>8.5617410485232317E-10</v>
      </c>
      <c r="I5" s="32">
        <f>$F$5*EXP(-$K$3*$G$5)*SIN($M$3*$G$5)</f>
        <v>171.2336561148168</v>
      </c>
      <c r="J5" s="32">
        <f>H5+I5</f>
        <v>171.23365611567297</v>
      </c>
      <c r="K5" s="29">
        <v>0.01</v>
      </c>
      <c r="L5" s="32">
        <f>K5*$J$5</f>
        <v>1.7123365611567298</v>
      </c>
    </row>
    <row r="6" spans="1:21" ht="45" x14ac:dyDescent="0.25">
      <c r="A6" s="109" t="s">
        <v>54</v>
      </c>
      <c r="B6" s="110" t="s">
        <v>21</v>
      </c>
      <c r="C6" s="110" t="s">
        <v>14</v>
      </c>
      <c r="D6" s="110" t="s">
        <v>15</v>
      </c>
      <c r="E6" s="109" t="s">
        <v>16</v>
      </c>
      <c r="F6" s="109" t="s">
        <v>17</v>
      </c>
      <c r="G6" s="109" t="s">
        <v>28</v>
      </c>
      <c r="H6" s="110" t="s">
        <v>29</v>
      </c>
    </row>
    <row r="7" spans="1:21" x14ac:dyDescent="0.25">
      <c r="A7" s="66">
        <f>(1/$M$3)*(ATAN($F$5/$E$5)-ATAN($K$3/$M$3)+$J$7*PI())</f>
        <v>0.64092514819714086</v>
      </c>
      <c r="B7" s="66">
        <f>EXP(-$K$3*A7)*((($K$3*$K$3-$M$3*$M$3)*$E$5-2*$K$3*$M$3*$F$5)*COS($M$3*A7)+(($K$3*$K$3-$M$3*$M$3)*$F$5+2*$K$3*$M$3*$E$5)*SIN($M$3*A7))</f>
        <v>-1027.4019366940379</v>
      </c>
      <c r="C7" s="65" t="str">
        <f>IF(B7&lt;0,"negativo","positivo")</f>
        <v>negativo</v>
      </c>
      <c r="D7" s="65" t="str">
        <f>IF(B7&lt;0,"Vmáx","Vmin")</f>
        <v>Vmáx</v>
      </c>
      <c r="E7" s="66">
        <f>$E$5*EXP(-$K$3*A7)*COS($M$3*A7)</f>
        <v>8.5617410485232317E-10</v>
      </c>
      <c r="F7" s="66">
        <f>$F$5*EXP(-$K$3*A7)*SIN($M$3*A7)</f>
        <v>171.2336561148168</v>
      </c>
      <c r="G7" s="110">
        <f>E7+F7</f>
        <v>171.23365611567297</v>
      </c>
      <c r="H7" s="110">
        <f>$J$7*PI()/$M$3</f>
        <v>0</v>
      </c>
      <c r="I7" s="20"/>
    </row>
    <row r="8" spans="1:21" ht="14.45" customHeight="1" x14ac:dyDescent="0.25">
      <c r="A8" s="98" t="s">
        <v>20</v>
      </c>
      <c r="B8" s="111">
        <f>'PANEL DE CONTROL'!E14</f>
        <v>0.05</v>
      </c>
      <c r="C8" s="140" t="s">
        <v>32</v>
      </c>
      <c r="D8" s="141"/>
      <c r="E8" s="112">
        <v>3</v>
      </c>
      <c r="G8" s="72"/>
      <c r="H8" s="72"/>
      <c r="I8" s="20"/>
    </row>
    <row r="9" spans="1:21" ht="45" x14ac:dyDescent="0.25">
      <c r="A9" s="30" t="s">
        <v>30</v>
      </c>
      <c r="B9" s="77" t="s">
        <v>9</v>
      </c>
      <c r="C9" s="30" t="s">
        <v>8</v>
      </c>
      <c r="D9" s="31" t="s">
        <v>10</v>
      </c>
      <c r="E9" s="77" t="s">
        <v>74</v>
      </c>
      <c r="F9" s="30" t="s">
        <v>75</v>
      </c>
      <c r="G9" s="30" t="s">
        <v>76</v>
      </c>
      <c r="H9" s="30" t="s">
        <v>77</v>
      </c>
      <c r="I9" s="30" t="s">
        <v>78</v>
      </c>
      <c r="J9" s="73" t="s">
        <v>68</v>
      </c>
    </row>
    <row r="10" spans="1:21" x14ac:dyDescent="0.25">
      <c r="A10" s="19">
        <v>1</v>
      </c>
      <c r="B10" s="115">
        <v>0</v>
      </c>
      <c r="C10" s="22">
        <f t="shared" ref="C10:C73" si="0">ROUND($E$5*EXP(-$K$3*B10)*COS($M$3*B10),$E$8)</f>
        <v>0</v>
      </c>
      <c r="D10" s="22">
        <f t="shared" ref="D10:D73" si="1">ROUND($F$5*EXP(-$K$3*B10)*SIN($M$3*B10),$E$8)</f>
        <v>0</v>
      </c>
      <c r="E10" s="115">
        <f t="shared" ref="E10:E15" si="2">C10+D10</f>
        <v>0</v>
      </c>
      <c r="F10" s="23">
        <f t="shared" ref="F10:F73" si="3">$E$5*EXP(-$K$3*$B10)</f>
        <v>9.9999999999999995E-7</v>
      </c>
      <c r="G10" s="23">
        <f t="shared" ref="G10:G73" si="4">-$E$5*EXP(-$K$3*$B10)</f>
        <v>-9.9999999999999995E-7</v>
      </c>
      <c r="H10" s="23">
        <f t="shared" ref="H10:H73" si="5">$F$5*EXP(-$K$3*$B10)</f>
        <v>171.46434500712351</v>
      </c>
      <c r="I10" s="24">
        <f t="shared" ref="I10:I73" si="6">-$F$5*EXP(-$K$3*$B10)</f>
        <v>-171.46434500712351</v>
      </c>
      <c r="J10" s="72">
        <f>(2/$K$3)*LN(10)</f>
        <v>2192.938183803853</v>
      </c>
      <c r="K10" s="136" t="s">
        <v>27</v>
      </c>
      <c r="L10" s="142" t="s">
        <v>54</v>
      </c>
      <c r="M10" s="128" t="s">
        <v>57</v>
      </c>
      <c r="N10" s="128"/>
      <c r="O10" s="138" t="s">
        <v>21</v>
      </c>
      <c r="P10" s="138" t="s">
        <v>14</v>
      </c>
      <c r="Q10" s="138" t="s">
        <v>15</v>
      </c>
      <c r="R10" s="136" t="s">
        <v>16</v>
      </c>
      <c r="S10" s="136" t="s">
        <v>17</v>
      </c>
      <c r="T10" s="136" t="s">
        <v>28</v>
      </c>
      <c r="U10" s="138" t="s">
        <v>29</v>
      </c>
    </row>
    <row r="11" spans="1:21" x14ac:dyDescent="0.25">
      <c r="A11" s="19">
        <v>2</v>
      </c>
      <c r="B11" s="115">
        <f>B10+$B$8</f>
        <v>0.05</v>
      </c>
      <c r="C11" s="22">
        <f t="shared" si="0"/>
        <v>0</v>
      </c>
      <c r="D11" s="22">
        <f t="shared" si="1"/>
        <v>20.945</v>
      </c>
      <c r="E11" s="115">
        <f t="shared" si="2"/>
        <v>20.945</v>
      </c>
      <c r="F11" s="23">
        <f t="shared" si="3"/>
        <v>9.9989500551230706E-7</v>
      </c>
      <c r="G11" s="23">
        <f t="shared" si="4"/>
        <v>-9.9989500551230706E-7</v>
      </c>
      <c r="H11" s="23">
        <f t="shared" si="5"/>
        <v>171.44634219606189</v>
      </c>
      <c r="I11" s="23">
        <f t="shared" si="6"/>
        <v>-171.44634219606189</v>
      </c>
      <c r="J11" s="72"/>
      <c r="K11" s="137"/>
      <c r="L11" s="143"/>
      <c r="M11" s="64" t="s">
        <v>58</v>
      </c>
      <c r="N11" s="64" t="s">
        <v>59</v>
      </c>
      <c r="O11" s="139"/>
      <c r="P11" s="139"/>
      <c r="Q11" s="139"/>
      <c r="R11" s="137"/>
      <c r="S11" s="137"/>
      <c r="T11" s="137"/>
      <c r="U11" s="139"/>
    </row>
    <row r="12" spans="1:21" x14ac:dyDescent="0.25">
      <c r="A12" s="19">
        <v>3</v>
      </c>
      <c r="B12" s="115">
        <f t="shared" ref="B12:B75" si="7">B11+$B$8</f>
        <v>0.1</v>
      </c>
      <c r="C12" s="22">
        <f t="shared" si="0"/>
        <v>0</v>
      </c>
      <c r="D12" s="22">
        <f t="shared" si="1"/>
        <v>41.573</v>
      </c>
      <c r="E12" s="115">
        <f t="shared" si="2"/>
        <v>41.573</v>
      </c>
      <c r="F12" s="23">
        <f t="shared" si="3"/>
        <v>9.9979002204845659E-7</v>
      </c>
      <c r="G12" s="23">
        <f t="shared" si="4"/>
        <v>-9.9979002204845659E-7</v>
      </c>
      <c r="H12" s="23">
        <f t="shared" si="5"/>
        <v>171.42834127519617</v>
      </c>
      <c r="I12" s="23">
        <f t="shared" si="6"/>
        <v>-171.42834127519617</v>
      </c>
      <c r="J12" s="72"/>
      <c r="K12" s="28">
        <v>0</v>
      </c>
      <c r="L12" s="32">
        <f>(1/$M$3)*(ATAN($F$5/$E$5)-ATAN($K$3/$M$3)+K12*PI())</f>
        <v>0.64092514819714086</v>
      </c>
      <c r="M12" s="32">
        <f>L12*$M$3</f>
        <v>1.5699389994477844</v>
      </c>
      <c r="N12" s="32">
        <f>M12*180/PI()</f>
        <v>89.950878761349315</v>
      </c>
      <c r="O12" s="32">
        <f>EXP(-$K$3*L12)*((($K$3*$K$3-$M$3*$M$3)*$E$5-2*$K$3*$M$3*$F$5)*COS($M$3*L12)+(($K$3*$K$3-$M$3*$M$3)*$F$5+2*$K$3*$M$3*$E$5)*SIN($M$3*L12))</f>
        <v>-1027.4019366940379</v>
      </c>
      <c r="P12" s="30" t="str">
        <f>IF(O12&lt;0,"negativo","positivo")</f>
        <v>negativo</v>
      </c>
      <c r="Q12" s="30" t="str">
        <f>IF(O12&lt;0,"Vmáx","Vmin")</f>
        <v>Vmáx</v>
      </c>
      <c r="R12" s="32">
        <f>$E$5*EXP(-$K$3*L12)*COS($M$3*L12)</f>
        <v>8.5617410485232317E-10</v>
      </c>
      <c r="S12" s="32">
        <f>$F$5*EXP(-$K$3*L12)*SIN($M$3*L12)</f>
        <v>171.2336561148168</v>
      </c>
      <c r="T12" s="32">
        <f>R12+S12</f>
        <v>171.23365611567297</v>
      </c>
      <c r="U12" s="32">
        <f>K12*PI()/$M$3</f>
        <v>0</v>
      </c>
    </row>
    <row r="13" spans="1:21" x14ac:dyDescent="0.25">
      <c r="A13" s="19">
        <v>4</v>
      </c>
      <c r="B13" s="115">
        <f t="shared" si="7"/>
        <v>0.15000000000000002</v>
      </c>
      <c r="C13" s="22">
        <f t="shared" si="0"/>
        <v>0</v>
      </c>
      <c r="D13" s="22">
        <f t="shared" si="1"/>
        <v>61.573</v>
      </c>
      <c r="E13" s="115">
        <f t="shared" si="2"/>
        <v>61.573</v>
      </c>
      <c r="F13" s="23">
        <f t="shared" si="3"/>
        <v>9.9968504960729108E-7</v>
      </c>
      <c r="G13" s="23">
        <f t="shared" si="4"/>
        <v>-9.9968504960729108E-7</v>
      </c>
      <c r="H13" s="23">
        <f t="shared" si="5"/>
        <v>171.41034224432795</v>
      </c>
      <c r="I13" s="23">
        <f t="shared" si="6"/>
        <v>-171.41034224432795</v>
      </c>
      <c r="J13" s="72"/>
      <c r="K13" s="28">
        <v>1</v>
      </c>
      <c r="L13" s="32">
        <f>(1/$M$3)*(ATAN($F$5/$E$5)-ATAN($K$3/$M$3)+K13*PI())</f>
        <v>1.9234754496963273</v>
      </c>
      <c r="M13" s="32">
        <f>L13*$M$3</f>
        <v>4.7115316530375777</v>
      </c>
      <c r="N13" s="32">
        <f>M13*180/PI()</f>
        <v>269.95087876134932</v>
      </c>
      <c r="O13" s="58">
        <f>EXP(-$K$3*L13)*((($K$3*$K$3-$M$3*$M$3)*$E$5-2*$K$3*$M$3*$F$5)*COS($M$3*L13)+(($K$3*$K$3-$M$3*$M$3)*$F$5+2*$K$3*$M$3*$E$5)*SIN($M$3*L13))</f>
        <v>1024.6385010283786</v>
      </c>
      <c r="P13" s="59" t="str">
        <f>IF(O13&lt;0,"negativo","positivo")</f>
        <v>positivo</v>
      </c>
      <c r="Q13" s="30" t="str">
        <f>IF(O13&lt;0,"Vmáx","Vmin")</f>
        <v>Vmin</v>
      </c>
      <c r="R13" s="32">
        <f>$E$5*EXP(-$K$3*L13)*COS($M$3*L13)</f>
        <v>-8.5387122613177296E-10</v>
      </c>
      <c r="S13" s="32">
        <f>$F$5*EXP(-$K$3*L13)*SIN($M$3*L13)</f>
        <v>-170.77308350387591</v>
      </c>
      <c r="T13" s="32">
        <f>R13+S13</f>
        <v>-170.77308350472978</v>
      </c>
      <c r="U13" s="32">
        <f>K13*PI()/$M$3</f>
        <v>1.2825503014991866</v>
      </c>
    </row>
    <row r="14" spans="1:21" x14ac:dyDescent="0.25">
      <c r="A14" s="19">
        <v>5</v>
      </c>
      <c r="B14" s="115">
        <f t="shared" si="7"/>
        <v>0.2</v>
      </c>
      <c r="C14" s="22">
        <f t="shared" si="0"/>
        <v>0</v>
      </c>
      <c r="D14" s="22">
        <f t="shared" si="1"/>
        <v>80.646000000000001</v>
      </c>
      <c r="E14" s="115">
        <f t="shared" si="2"/>
        <v>80.646000000000001</v>
      </c>
      <c r="F14" s="23">
        <f t="shared" si="3"/>
        <v>9.9958008818765328E-7</v>
      </c>
      <c r="G14" s="23">
        <f t="shared" si="4"/>
        <v>-9.9958008818765328E-7</v>
      </c>
      <c r="H14" s="23">
        <f t="shared" si="5"/>
        <v>171.39234510325875</v>
      </c>
      <c r="I14" s="23">
        <f t="shared" si="6"/>
        <v>-171.39234510325875</v>
      </c>
      <c r="J14" s="72"/>
      <c r="K14" s="28">
        <v>2</v>
      </c>
      <c r="L14" s="32">
        <f>(1/$M$3)*(ATAN($F$5/$E$5)-ATAN($K$3/$M$3)+K14*PI())</f>
        <v>3.2060257511955141</v>
      </c>
      <c r="M14" s="32">
        <f>L14*$M$3</f>
        <v>7.8531243066273717</v>
      </c>
      <c r="N14" s="32">
        <f>M14*180/PI()</f>
        <v>449.95087876134943</v>
      </c>
      <c r="O14" s="32">
        <f>EXP(-$K$3*L14)*((($K$3*$K$3-$M$3*$M$3)*$E$5-2*$K$3*$M$3*$F$5)*COS($M$3*L14)+(($K$3*$K$3-$M$3*$M$3)*$F$5+2*$K$3*$M$3*$E$5)*SIN($M$3*L14))</f>
        <v>-1021.8824982635202</v>
      </c>
      <c r="P14" s="30" t="str">
        <f>IF(O14&lt;0,"negativo","positivo")</f>
        <v>negativo</v>
      </c>
      <c r="Q14" s="30" t="str">
        <f>IF(O14&lt;0,"Vmáx","Vmin")</f>
        <v>Vmáx</v>
      </c>
      <c r="R14" s="32">
        <f>$E$5*EXP(-$K$3*L14)*COS($M$3*L14)</f>
        <v>8.5157454153669928E-10</v>
      </c>
      <c r="S14" s="32">
        <f>$F$5*EXP(-$K$3*L14)*SIN($M$3*L14)</f>
        <v>170.31374970973513</v>
      </c>
      <c r="T14" s="32">
        <f>R14+S14</f>
        <v>170.31374971058671</v>
      </c>
      <c r="U14" s="32">
        <f>K14*PI()/$M$3</f>
        <v>2.5651006029983732</v>
      </c>
    </row>
    <row r="15" spans="1:21" x14ac:dyDescent="0.25">
      <c r="A15" s="19">
        <v>6</v>
      </c>
      <c r="B15" s="115">
        <f t="shared" si="7"/>
        <v>0.25</v>
      </c>
      <c r="C15" s="22">
        <f t="shared" si="0"/>
        <v>0</v>
      </c>
      <c r="D15" s="22">
        <f t="shared" si="1"/>
        <v>98.507999999999996</v>
      </c>
      <c r="E15" s="115">
        <f t="shared" si="2"/>
        <v>98.507999999999996</v>
      </c>
      <c r="F15" s="23">
        <f t="shared" si="3"/>
        <v>9.9947513778838591E-7</v>
      </c>
      <c r="G15" s="23">
        <f t="shared" si="4"/>
        <v>-9.9947513778838591E-7</v>
      </c>
      <c r="H15" s="23">
        <f t="shared" si="5"/>
        <v>171.37434985179013</v>
      </c>
      <c r="I15" s="23">
        <f t="shared" si="6"/>
        <v>-171.37434985179013</v>
      </c>
      <c r="J15" s="72"/>
      <c r="K15" s="28">
        <v>3</v>
      </c>
      <c r="L15" s="32">
        <f>(1/$M$3)*(ATAN($F$5/$E$5)-ATAN($K$3/$M$3)+K15*PI())</f>
        <v>4.4885760526947003</v>
      </c>
      <c r="M15" s="32">
        <f>L15*$M$3</f>
        <v>10.994716960217163</v>
      </c>
      <c r="N15" s="32">
        <f>M15*180/PI()</f>
        <v>629.95087876134926</v>
      </c>
      <c r="O15" s="32">
        <f>EXP(-$K$3*L15)*((($K$3*$K$3-$M$3*$M$3)*$E$5-2*$K$3*$M$3*$F$5)*COS($M$3*L15)+(($K$3*$K$3-$M$3*$M$3)*$F$5+2*$K$3*$M$3*$E$5)*SIN($M$3*L15))</f>
        <v>1019.1339084069533</v>
      </c>
      <c r="P15" s="30" t="str">
        <f>IF(O15&lt;0,"negativo","positivo")</f>
        <v>positivo</v>
      </c>
      <c r="Q15" s="30" t="str">
        <f>IF(O15&lt;0,"Vmáx","Vmin")</f>
        <v>Vmin</v>
      </c>
      <c r="R15" s="32">
        <f>$E$5*EXP(-$K$3*L15)*COS($M$3*L15)</f>
        <v>-8.4928403440986854E-10</v>
      </c>
      <c r="S15" s="32">
        <f>$F$5*EXP(-$K$3*L15)*SIN($M$3*L15)</f>
        <v>-169.8556514003096</v>
      </c>
      <c r="T15" s="32">
        <f>R15+S15</f>
        <v>-169.85565140115889</v>
      </c>
      <c r="U15" s="32">
        <f>K15*PI()/$M$3</f>
        <v>3.8476509044975593</v>
      </c>
    </row>
    <row r="16" spans="1:21" x14ac:dyDescent="0.25">
      <c r="A16" s="19">
        <v>7</v>
      </c>
      <c r="B16" s="115">
        <f t="shared" si="7"/>
        <v>0.3</v>
      </c>
      <c r="C16" s="22">
        <f t="shared" si="0"/>
        <v>0</v>
      </c>
      <c r="D16" s="22">
        <f t="shared" si="1"/>
        <v>114.89</v>
      </c>
      <c r="E16" s="115">
        <f t="shared" ref="E16:E79" si="8">C16+D16</f>
        <v>114.89</v>
      </c>
      <c r="F16" s="23">
        <f t="shared" si="3"/>
        <v>9.9937019840833194E-7</v>
      </c>
      <c r="G16" s="23">
        <f t="shared" si="4"/>
        <v>-9.9937019840833194E-7</v>
      </c>
      <c r="H16" s="23">
        <f t="shared" si="5"/>
        <v>171.35635648972374</v>
      </c>
      <c r="I16" s="23">
        <f t="shared" si="6"/>
        <v>-171.35635648972374</v>
      </c>
      <c r="J16" s="72"/>
      <c r="K16" s="21"/>
    </row>
    <row r="17" spans="1:11" x14ac:dyDescent="0.25">
      <c r="A17" s="19">
        <v>8</v>
      </c>
      <c r="B17" s="115">
        <f t="shared" si="7"/>
        <v>0.35</v>
      </c>
      <c r="C17" s="22">
        <f t="shared" si="0"/>
        <v>0</v>
      </c>
      <c r="D17" s="22">
        <f t="shared" si="1"/>
        <v>129.548</v>
      </c>
      <c r="E17" s="115">
        <f t="shared" si="8"/>
        <v>129.548</v>
      </c>
      <c r="F17" s="23">
        <f t="shared" si="3"/>
        <v>9.9926527004633452E-7</v>
      </c>
      <c r="G17" s="23">
        <f t="shared" si="4"/>
        <v>-9.9926527004633452E-7</v>
      </c>
      <c r="H17" s="23">
        <f t="shared" si="5"/>
        <v>171.33836501686116</v>
      </c>
      <c r="I17" s="23">
        <f t="shared" si="6"/>
        <v>-171.33836501686116</v>
      </c>
      <c r="J17" s="72"/>
      <c r="K17" s="21"/>
    </row>
    <row r="18" spans="1:11" x14ac:dyDescent="0.25">
      <c r="A18" s="19">
        <v>9</v>
      </c>
      <c r="B18" s="115">
        <f t="shared" si="7"/>
        <v>0.39999999999999997</v>
      </c>
      <c r="C18" s="22">
        <f t="shared" si="0"/>
        <v>0</v>
      </c>
      <c r="D18" s="22">
        <f t="shared" si="1"/>
        <v>142.262</v>
      </c>
      <c r="E18" s="115">
        <f t="shared" si="8"/>
        <v>142.262</v>
      </c>
      <c r="F18" s="23">
        <f t="shared" si="3"/>
        <v>9.9916035270123662E-7</v>
      </c>
      <c r="G18" s="23">
        <f t="shared" si="4"/>
        <v>-9.9916035270123662E-7</v>
      </c>
      <c r="H18" s="23">
        <f t="shared" si="5"/>
        <v>171.32037543300407</v>
      </c>
      <c r="I18" s="23">
        <f t="shared" si="6"/>
        <v>-171.32037543300407</v>
      </c>
      <c r="J18" s="72"/>
      <c r="K18" s="21"/>
    </row>
    <row r="19" spans="1:11" x14ac:dyDescent="0.25">
      <c r="A19" s="19">
        <v>10</v>
      </c>
      <c r="B19" s="115">
        <f t="shared" si="7"/>
        <v>0.44999999999999996</v>
      </c>
      <c r="C19" s="22">
        <f t="shared" si="0"/>
        <v>0</v>
      </c>
      <c r="D19" s="22">
        <f t="shared" si="1"/>
        <v>152.84200000000001</v>
      </c>
      <c r="E19" s="115">
        <f t="shared" si="8"/>
        <v>152.84200000000001</v>
      </c>
      <c r="F19" s="23">
        <f t="shared" si="3"/>
        <v>9.9905544637188182E-7</v>
      </c>
      <c r="G19" s="23">
        <f t="shared" si="4"/>
        <v>-9.9905544637188182E-7</v>
      </c>
      <c r="H19" s="23">
        <f t="shared" si="5"/>
        <v>171.30238773795412</v>
      </c>
      <c r="I19" s="23">
        <f t="shared" si="6"/>
        <v>-171.30238773795412</v>
      </c>
      <c r="J19" s="72"/>
      <c r="K19" s="21"/>
    </row>
    <row r="20" spans="1:11" x14ac:dyDescent="0.25">
      <c r="A20" s="19">
        <v>11</v>
      </c>
      <c r="B20" s="115">
        <f t="shared" si="7"/>
        <v>0.49999999999999994</v>
      </c>
      <c r="C20" s="22">
        <f t="shared" si="0"/>
        <v>0</v>
      </c>
      <c r="D20" s="22">
        <f t="shared" si="1"/>
        <v>161.131</v>
      </c>
      <c r="E20" s="115">
        <f t="shared" si="8"/>
        <v>161.131</v>
      </c>
      <c r="F20" s="23">
        <f t="shared" si="3"/>
        <v>9.9895055105711307E-7</v>
      </c>
      <c r="G20" s="23">
        <f t="shared" si="4"/>
        <v>-9.9895055105711307E-7</v>
      </c>
      <c r="H20" s="23">
        <f t="shared" si="5"/>
        <v>171.284401931513</v>
      </c>
      <c r="I20" s="23">
        <f t="shared" si="6"/>
        <v>-171.284401931513</v>
      </c>
      <c r="J20" s="72"/>
      <c r="K20" s="21"/>
    </row>
    <row r="21" spans="1:11" x14ac:dyDescent="0.25">
      <c r="A21" s="19">
        <v>12</v>
      </c>
      <c r="B21" s="115">
        <f t="shared" si="7"/>
        <v>0.54999999999999993</v>
      </c>
      <c r="C21" s="22">
        <f t="shared" si="0"/>
        <v>0</v>
      </c>
      <c r="D21" s="22">
        <f t="shared" si="1"/>
        <v>167.00399999999999</v>
      </c>
      <c r="E21" s="115">
        <f t="shared" si="8"/>
        <v>167.00399999999999</v>
      </c>
      <c r="F21" s="23">
        <f t="shared" si="3"/>
        <v>9.9884566675577439E-7</v>
      </c>
      <c r="G21" s="23">
        <f t="shared" si="4"/>
        <v>-9.9884566675577439E-7</v>
      </c>
      <c r="H21" s="23">
        <f t="shared" si="5"/>
        <v>171.26641801348242</v>
      </c>
      <c r="I21" s="23">
        <f t="shared" si="6"/>
        <v>-171.26641801348242</v>
      </c>
      <c r="J21" s="72"/>
      <c r="K21" s="21"/>
    </row>
    <row r="22" spans="1:11" x14ac:dyDescent="0.25">
      <c r="A22" s="19">
        <v>13</v>
      </c>
      <c r="B22" s="115">
        <f t="shared" si="7"/>
        <v>0.6</v>
      </c>
      <c r="C22" s="22">
        <f t="shared" si="0"/>
        <v>0</v>
      </c>
      <c r="D22" s="22">
        <f t="shared" si="1"/>
        <v>170.374</v>
      </c>
      <c r="E22" s="115">
        <f t="shared" si="8"/>
        <v>170.374</v>
      </c>
      <c r="F22" s="23">
        <f t="shared" si="3"/>
        <v>9.9874079346670893E-7</v>
      </c>
      <c r="G22" s="23">
        <f t="shared" si="4"/>
        <v>-9.9874079346670893E-7</v>
      </c>
      <c r="H22" s="23">
        <f t="shared" si="5"/>
        <v>171.24843598366408</v>
      </c>
      <c r="I22" s="23">
        <f t="shared" si="6"/>
        <v>-171.24843598366408</v>
      </c>
      <c r="J22" s="72"/>
      <c r="K22" s="21"/>
    </row>
    <row r="23" spans="1:11" x14ac:dyDescent="0.25">
      <c r="A23" s="19">
        <v>14</v>
      </c>
      <c r="B23" s="115">
        <f t="shared" si="7"/>
        <v>0.65</v>
      </c>
      <c r="C23" s="22">
        <f t="shared" si="0"/>
        <v>0</v>
      </c>
      <c r="D23" s="22">
        <f t="shared" si="1"/>
        <v>171.191</v>
      </c>
      <c r="E23" s="115">
        <f t="shared" si="8"/>
        <v>171.191</v>
      </c>
      <c r="F23" s="23">
        <f t="shared" si="3"/>
        <v>9.9863593118876093E-7</v>
      </c>
      <c r="G23" s="23">
        <f t="shared" si="4"/>
        <v>-9.9863593118876093E-7</v>
      </c>
      <c r="H23" s="23">
        <f t="shared" si="5"/>
        <v>171.23045584185977</v>
      </c>
      <c r="I23" s="23">
        <f t="shared" si="6"/>
        <v>-171.23045584185977</v>
      </c>
      <c r="J23" s="72"/>
      <c r="K23" s="21"/>
    </row>
    <row r="24" spans="1:11" x14ac:dyDescent="0.25">
      <c r="A24" s="19">
        <v>15</v>
      </c>
      <c r="B24" s="115">
        <f t="shared" si="7"/>
        <v>0.70000000000000007</v>
      </c>
      <c r="C24" s="22">
        <f t="shared" si="0"/>
        <v>0</v>
      </c>
      <c r="D24" s="22">
        <f t="shared" si="1"/>
        <v>169.44399999999999</v>
      </c>
      <c r="E24" s="115">
        <f t="shared" si="8"/>
        <v>169.44399999999999</v>
      </c>
      <c r="F24" s="23">
        <f t="shared" si="3"/>
        <v>9.9853107992077397E-7</v>
      </c>
      <c r="G24" s="23">
        <f t="shared" si="4"/>
        <v>-9.9853107992077397E-7</v>
      </c>
      <c r="H24" s="23">
        <f t="shared" si="5"/>
        <v>171.21247758787123</v>
      </c>
      <c r="I24" s="23">
        <f t="shared" si="6"/>
        <v>-171.21247758787123</v>
      </c>
      <c r="J24" s="72"/>
      <c r="K24" s="21"/>
    </row>
    <row r="25" spans="1:11" x14ac:dyDescent="0.25">
      <c r="A25" s="19">
        <v>16</v>
      </c>
      <c r="B25" s="115">
        <f t="shared" si="7"/>
        <v>0.75000000000000011</v>
      </c>
      <c r="C25" s="22">
        <f t="shared" si="0"/>
        <v>0</v>
      </c>
      <c r="D25" s="22">
        <f t="shared" si="1"/>
        <v>165.15899999999999</v>
      </c>
      <c r="E25" s="115">
        <f t="shared" si="8"/>
        <v>165.15899999999999</v>
      </c>
      <c r="F25" s="23">
        <f t="shared" si="3"/>
        <v>9.9842623966159228E-7</v>
      </c>
      <c r="G25" s="23">
        <f t="shared" si="4"/>
        <v>-9.9842623966159228E-7</v>
      </c>
      <c r="H25" s="23">
        <f t="shared" si="5"/>
        <v>171.19450122150025</v>
      </c>
      <c r="I25" s="23">
        <f t="shared" si="6"/>
        <v>-171.19450122150025</v>
      </c>
      <c r="J25" s="72"/>
      <c r="K25" s="21"/>
    </row>
    <row r="26" spans="1:11" x14ac:dyDescent="0.25">
      <c r="A26" s="19">
        <v>17</v>
      </c>
      <c r="B26" s="115">
        <f t="shared" si="7"/>
        <v>0.80000000000000016</v>
      </c>
      <c r="C26" s="22">
        <f t="shared" si="0"/>
        <v>0</v>
      </c>
      <c r="D26" s="22">
        <f t="shared" si="1"/>
        <v>158.40100000000001</v>
      </c>
      <c r="E26" s="115">
        <f t="shared" si="8"/>
        <v>158.40100000000001</v>
      </c>
      <c r="F26" s="23">
        <f t="shared" si="3"/>
        <v>9.9832141041005986E-7</v>
      </c>
      <c r="G26" s="23">
        <f t="shared" si="4"/>
        <v>-9.9832141041005986E-7</v>
      </c>
      <c r="H26" s="23">
        <f t="shared" si="5"/>
        <v>171.17652674254865</v>
      </c>
      <c r="I26" s="23">
        <f t="shared" si="6"/>
        <v>-171.17652674254865</v>
      </c>
      <c r="J26" s="72"/>
      <c r="K26" s="21"/>
    </row>
    <row r="27" spans="1:11" x14ac:dyDescent="0.25">
      <c r="A27" s="19">
        <v>18</v>
      </c>
      <c r="B27" s="115">
        <f t="shared" si="7"/>
        <v>0.8500000000000002</v>
      </c>
      <c r="C27" s="22">
        <f t="shared" si="0"/>
        <v>0</v>
      </c>
      <c r="D27" s="22">
        <f t="shared" si="1"/>
        <v>149.27199999999999</v>
      </c>
      <c r="E27" s="115">
        <f t="shared" si="8"/>
        <v>149.27199999999999</v>
      </c>
      <c r="F27" s="23">
        <f t="shared" si="3"/>
        <v>9.9821659216502094E-7</v>
      </c>
      <c r="G27" s="23">
        <f t="shared" si="4"/>
        <v>-9.9821659216502094E-7</v>
      </c>
      <c r="H27" s="23">
        <f t="shared" si="5"/>
        <v>171.15855415081825</v>
      </c>
      <c r="I27" s="23">
        <f t="shared" si="6"/>
        <v>-171.15855415081825</v>
      </c>
      <c r="J27" s="72"/>
      <c r="K27" s="21"/>
    </row>
    <row r="28" spans="1:11" x14ac:dyDescent="0.25">
      <c r="A28" s="19">
        <v>19</v>
      </c>
      <c r="B28" s="115">
        <f t="shared" si="7"/>
        <v>0.90000000000000024</v>
      </c>
      <c r="C28" s="22">
        <f t="shared" si="0"/>
        <v>0</v>
      </c>
      <c r="D28" s="22">
        <f t="shared" si="1"/>
        <v>137.90799999999999</v>
      </c>
      <c r="E28" s="115">
        <f t="shared" si="8"/>
        <v>137.90799999999999</v>
      </c>
      <c r="F28" s="23">
        <f t="shared" si="3"/>
        <v>9.9811178492531996E-7</v>
      </c>
      <c r="G28" s="23">
        <f t="shared" si="4"/>
        <v>-9.9811178492531996E-7</v>
      </c>
      <c r="H28" s="23">
        <f t="shared" si="5"/>
        <v>171.14058344611092</v>
      </c>
      <c r="I28" s="23">
        <f t="shared" si="6"/>
        <v>-171.14058344611092</v>
      </c>
      <c r="J28" s="72"/>
      <c r="K28" s="21"/>
    </row>
    <row r="29" spans="1:11" x14ac:dyDescent="0.25">
      <c r="A29" s="19">
        <v>20</v>
      </c>
      <c r="B29" s="115">
        <f t="shared" si="7"/>
        <v>0.95000000000000029</v>
      </c>
      <c r="C29" s="22">
        <f t="shared" si="0"/>
        <v>0</v>
      </c>
      <c r="D29" s="22">
        <f t="shared" si="1"/>
        <v>124.48099999999999</v>
      </c>
      <c r="E29" s="115">
        <f t="shared" si="8"/>
        <v>124.48099999999999</v>
      </c>
      <c r="F29" s="23">
        <f t="shared" si="3"/>
        <v>9.9800698868980135E-7</v>
      </c>
      <c r="G29" s="23">
        <f t="shared" si="4"/>
        <v>-9.9800698868980135E-7</v>
      </c>
      <c r="H29" s="23">
        <f t="shared" si="5"/>
        <v>171.12261462822852</v>
      </c>
      <c r="I29" s="23">
        <f t="shared" si="6"/>
        <v>-171.12261462822852</v>
      </c>
      <c r="J29" s="72"/>
      <c r="K29" s="21"/>
    </row>
    <row r="30" spans="1:11" x14ac:dyDescent="0.25">
      <c r="A30" s="19">
        <v>21</v>
      </c>
      <c r="B30" s="115">
        <f t="shared" si="7"/>
        <v>1.0000000000000002</v>
      </c>
      <c r="C30" s="22">
        <f t="shared" si="0"/>
        <v>0</v>
      </c>
      <c r="D30" s="22">
        <f t="shared" si="1"/>
        <v>109.19199999999999</v>
      </c>
      <c r="E30" s="115">
        <f t="shared" si="8"/>
        <v>109.19199999999999</v>
      </c>
      <c r="F30" s="23">
        <f t="shared" si="3"/>
        <v>9.9790220345730997E-7</v>
      </c>
      <c r="G30" s="23">
        <f t="shared" si="4"/>
        <v>-9.9790220345730997E-7</v>
      </c>
      <c r="H30" s="23">
        <f t="shared" si="5"/>
        <v>171.10464769697296</v>
      </c>
      <c r="I30" s="23">
        <f t="shared" si="6"/>
        <v>-171.10464769697296</v>
      </c>
      <c r="J30" s="72"/>
      <c r="K30" s="21"/>
    </row>
    <row r="31" spans="1:11" x14ac:dyDescent="0.25">
      <c r="A31" s="19">
        <v>22</v>
      </c>
      <c r="B31" s="115">
        <f t="shared" si="7"/>
        <v>1.0500000000000003</v>
      </c>
      <c r="C31" s="22">
        <f t="shared" si="0"/>
        <v>0</v>
      </c>
      <c r="D31" s="22">
        <f t="shared" si="1"/>
        <v>92.27</v>
      </c>
      <c r="E31" s="115">
        <f t="shared" si="8"/>
        <v>92.27</v>
      </c>
      <c r="F31" s="23">
        <f t="shared" si="3"/>
        <v>9.9779742922669026E-7</v>
      </c>
      <c r="G31" s="23">
        <f t="shared" si="4"/>
        <v>-9.9779742922669026E-7</v>
      </c>
      <c r="H31" s="23">
        <f t="shared" si="5"/>
        <v>171.08668265214615</v>
      </c>
      <c r="I31" s="23">
        <f t="shared" si="6"/>
        <v>-171.08668265214615</v>
      </c>
      <c r="J31" s="72"/>
      <c r="K31" s="21"/>
    </row>
    <row r="32" spans="1:11" x14ac:dyDescent="0.25">
      <c r="A32" s="19">
        <v>23</v>
      </c>
      <c r="B32" s="115">
        <f t="shared" si="7"/>
        <v>1.1000000000000003</v>
      </c>
      <c r="C32" s="22">
        <f t="shared" si="0"/>
        <v>0</v>
      </c>
      <c r="D32" s="22">
        <f t="shared" si="1"/>
        <v>73.97</v>
      </c>
      <c r="E32" s="115">
        <f t="shared" si="8"/>
        <v>73.97</v>
      </c>
      <c r="F32" s="23">
        <f t="shared" si="3"/>
        <v>9.9769266599678728E-7</v>
      </c>
      <c r="G32" s="23">
        <f t="shared" si="4"/>
        <v>-9.9769266599678728E-7</v>
      </c>
      <c r="H32" s="23">
        <f t="shared" si="5"/>
        <v>171.06871949354999</v>
      </c>
      <c r="I32" s="23">
        <f t="shared" si="6"/>
        <v>-171.06871949354999</v>
      </c>
      <c r="J32" s="72"/>
      <c r="K32" s="21"/>
    </row>
    <row r="33" spans="1:11" x14ac:dyDescent="0.25">
      <c r="A33" s="19">
        <v>24</v>
      </c>
      <c r="B33" s="115">
        <f t="shared" si="7"/>
        <v>1.1500000000000004</v>
      </c>
      <c r="C33" s="22">
        <f t="shared" si="0"/>
        <v>0</v>
      </c>
      <c r="D33" s="22">
        <f t="shared" si="1"/>
        <v>54.566000000000003</v>
      </c>
      <c r="E33" s="115">
        <f t="shared" si="8"/>
        <v>54.566000000000003</v>
      </c>
      <c r="F33" s="23">
        <f t="shared" si="3"/>
        <v>9.975879137664461E-7</v>
      </c>
      <c r="G33" s="23">
        <f t="shared" si="4"/>
        <v>-9.975879137664461E-7</v>
      </c>
      <c r="H33" s="23">
        <f t="shared" si="5"/>
        <v>171.05075822098649</v>
      </c>
      <c r="I33" s="23">
        <f t="shared" si="6"/>
        <v>-171.05075822098649</v>
      </c>
      <c r="J33" s="72"/>
      <c r="K33" s="21"/>
    </row>
    <row r="34" spans="1:11" x14ac:dyDescent="0.25">
      <c r="A34" s="19">
        <v>25</v>
      </c>
      <c r="B34" s="115">
        <f t="shared" si="7"/>
        <v>1.2000000000000004</v>
      </c>
      <c r="C34" s="22">
        <f t="shared" si="0"/>
        <v>0</v>
      </c>
      <c r="D34" s="22">
        <f t="shared" si="1"/>
        <v>34.348999999999997</v>
      </c>
      <c r="E34" s="115">
        <f t="shared" si="8"/>
        <v>34.348999999999997</v>
      </c>
      <c r="F34" s="23">
        <f t="shared" si="3"/>
        <v>9.9748317253451138E-7</v>
      </c>
      <c r="G34" s="23">
        <f t="shared" si="4"/>
        <v>-9.9748317253451138E-7</v>
      </c>
      <c r="H34" s="23">
        <f t="shared" si="5"/>
        <v>171.03279883425759</v>
      </c>
      <c r="I34" s="23">
        <f t="shared" si="6"/>
        <v>-171.03279883425759</v>
      </c>
      <c r="J34" s="72"/>
      <c r="K34" s="21"/>
    </row>
    <row r="35" spans="1:11" x14ac:dyDescent="0.25">
      <c r="A35" s="19">
        <v>26</v>
      </c>
      <c r="B35" s="115">
        <f t="shared" si="7"/>
        <v>1.2500000000000004</v>
      </c>
      <c r="C35" s="22">
        <f t="shared" si="0"/>
        <v>0</v>
      </c>
      <c r="D35" s="22">
        <f t="shared" si="1"/>
        <v>13.621</v>
      </c>
      <c r="E35" s="115">
        <f t="shared" si="8"/>
        <v>13.621</v>
      </c>
      <c r="F35" s="23">
        <f t="shared" si="3"/>
        <v>9.9737844229982882E-7</v>
      </c>
      <c r="G35" s="23">
        <f t="shared" si="4"/>
        <v>-9.9737844229982882E-7</v>
      </c>
      <c r="H35" s="23">
        <f t="shared" si="5"/>
        <v>171.01484133316529</v>
      </c>
      <c r="I35" s="23">
        <f t="shared" si="6"/>
        <v>-171.01484133316529</v>
      </c>
      <c r="J35" s="72"/>
      <c r="K35" s="21"/>
    </row>
    <row r="36" spans="1:11" x14ac:dyDescent="0.25">
      <c r="A36" s="19">
        <v>27</v>
      </c>
      <c r="B36" s="115">
        <f t="shared" si="7"/>
        <v>1.3000000000000005</v>
      </c>
      <c r="C36" s="22">
        <f t="shared" si="0"/>
        <v>0</v>
      </c>
      <c r="D36" s="22">
        <f t="shared" si="1"/>
        <v>-7.3070000000000004</v>
      </c>
      <c r="E36" s="115">
        <f t="shared" si="8"/>
        <v>-7.3070000000000004</v>
      </c>
      <c r="F36" s="23">
        <f t="shared" si="3"/>
        <v>9.9727372306124349E-7</v>
      </c>
      <c r="G36" s="23">
        <f t="shared" si="4"/>
        <v>-9.9727372306124349E-7</v>
      </c>
      <c r="H36" s="23">
        <f t="shared" si="5"/>
        <v>170.99688571751162</v>
      </c>
      <c r="I36" s="23">
        <f t="shared" si="6"/>
        <v>-170.99688571751162</v>
      </c>
      <c r="J36" s="72"/>
      <c r="K36" s="21"/>
    </row>
    <row r="37" spans="1:11" x14ac:dyDescent="0.25">
      <c r="A37" s="19">
        <v>28</v>
      </c>
      <c r="B37" s="115">
        <f t="shared" si="7"/>
        <v>1.3500000000000005</v>
      </c>
      <c r="C37" s="22">
        <f t="shared" si="0"/>
        <v>0</v>
      </c>
      <c r="D37" s="22">
        <f t="shared" si="1"/>
        <v>-28.12</v>
      </c>
      <c r="E37" s="115">
        <f t="shared" si="8"/>
        <v>-28.12</v>
      </c>
      <c r="F37" s="23">
        <f t="shared" si="3"/>
        <v>9.9716901481760109E-7</v>
      </c>
      <c r="G37" s="23">
        <f t="shared" si="4"/>
        <v>-9.9716901481760109E-7</v>
      </c>
      <c r="H37" s="23">
        <f t="shared" si="5"/>
        <v>170.97893198709863</v>
      </c>
      <c r="I37" s="23">
        <f t="shared" si="6"/>
        <v>-170.97893198709863</v>
      </c>
      <c r="J37" s="72"/>
      <c r="K37" s="21"/>
    </row>
    <row r="38" spans="1:11" x14ac:dyDescent="0.25">
      <c r="A38" s="19">
        <v>29</v>
      </c>
      <c r="B38" s="115">
        <f t="shared" si="7"/>
        <v>1.4000000000000006</v>
      </c>
      <c r="C38" s="22">
        <f t="shared" si="0"/>
        <v>0</v>
      </c>
      <c r="D38" s="22">
        <f t="shared" si="1"/>
        <v>-48.508000000000003</v>
      </c>
      <c r="E38" s="115">
        <f t="shared" si="8"/>
        <v>-48.508000000000003</v>
      </c>
      <c r="F38" s="23">
        <f t="shared" si="3"/>
        <v>9.9706431756774713E-7</v>
      </c>
      <c r="G38" s="23">
        <f t="shared" si="4"/>
        <v>-9.9706431756774713E-7</v>
      </c>
      <c r="H38" s="23">
        <f t="shared" si="5"/>
        <v>170.96098014172836</v>
      </c>
      <c r="I38" s="23">
        <f t="shared" si="6"/>
        <v>-170.96098014172836</v>
      </c>
      <c r="J38" s="72"/>
      <c r="K38" s="21"/>
    </row>
    <row r="39" spans="1:11" x14ac:dyDescent="0.25">
      <c r="A39" s="19">
        <v>30</v>
      </c>
      <c r="B39" s="115">
        <f t="shared" si="7"/>
        <v>1.4500000000000006</v>
      </c>
      <c r="C39" s="22">
        <f t="shared" si="0"/>
        <v>0</v>
      </c>
      <c r="D39" s="22">
        <f t="shared" si="1"/>
        <v>-68.165999999999997</v>
      </c>
      <c r="E39" s="115">
        <f t="shared" si="8"/>
        <v>-68.165999999999997</v>
      </c>
      <c r="F39" s="23">
        <f t="shared" si="3"/>
        <v>9.9695963131052708E-7</v>
      </c>
      <c r="G39" s="23">
        <f t="shared" si="4"/>
        <v>-9.9695963131052708E-7</v>
      </c>
      <c r="H39" s="23">
        <f t="shared" si="5"/>
        <v>170.94303018120289</v>
      </c>
      <c r="I39" s="23">
        <f t="shared" si="6"/>
        <v>-170.94303018120289</v>
      </c>
      <c r="J39" s="72"/>
      <c r="K39" s="21"/>
    </row>
    <row r="40" spans="1:11" x14ac:dyDescent="0.25">
      <c r="A40" s="19">
        <v>31</v>
      </c>
      <c r="B40" s="115">
        <f t="shared" si="7"/>
        <v>1.5000000000000007</v>
      </c>
      <c r="C40" s="22">
        <f t="shared" si="0"/>
        <v>0</v>
      </c>
      <c r="D40" s="22">
        <f t="shared" si="1"/>
        <v>-86.796999999999997</v>
      </c>
      <c r="E40" s="115">
        <f t="shared" si="8"/>
        <v>-86.796999999999997</v>
      </c>
      <c r="F40" s="23">
        <f t="shared" si="3"/>
        <v>9.9685495604478709E-7</v>
      </c>
      <c r="G40" s="23">
        <f t="shared" si="4"/>
        <v>-9.9685495604478709E-7</v>
      </c>
      <c r="H40" s="23">
        <f t="shared" si="5"/>
        <v>170.92508210532435</v>
      </c>
      <c r="I40" s="23">
        <f t="shared" si="6"/>
        <v>-170.92508210532435</v>
      </c>
      <c r="J40" s="72"/>
      <c r="K40" s="21"/>
    </row>
    <row r="41" spans="1:11" x14ac:dyDescent="0.25">
      <c r="A41" s="19">
        <v>32</v>
      </c>
      <c r="B41" s="115">
        <f t="shared" si="7"/>
        <v>1.5500000000000007</v>
      </c>
      <c r="C41" s="22">
        <f t="shared" si="0"/>
        <v>0</v>
      </c>
      <c r="D41" s="22">
        <f t="shared" si="1"/>
        <v>-104.125</v>
      </c>
      <c r="E41" s="115">
        <f t="shared" si="8"/>
        <v>-104.125</v>
      </c>
      <c r="F41" s="23">
        <f t="shared" si="3"/>
        <v>9.9675029176937307E-7</v>
      </c>
      <c r="G41" s="23">
        <f t="shared" si="4"/>
        <v>-9.9675029176937307E-7</v>
      </c>
      <c r="H41" s="23">
        <f t="shared" si="5"/>
        <v>170.90713591389482</v>
      </c>
      <c r="I41" s="23">
        <f t="shared" si="6"/>
        <v>-170.90713591389482</v>
      </c>
      <c r="J41" s="72"/>
      <c r="K41" s="21"/>
    </row>
    <row r="42" spans="1:11" x14ac:dyDescent="0.25">
      <c r="A42" s="19">
        <v>33</v>
      </c>
      <c r="B42" s="115">
        <f t="shared" si="7"/>
        <v>1.6000000000000008</v>
      </c>
      <c r="C42" s="22">
        <f t="shared" si="0"/>
        <v>0</v>
      </c>
      <c r="D42" s="22">
        <f t="shared" si="1"/>
        <v>-119.89</v>
      </c>
      <c r="E42" s="115">
        <f t="shared" si="8"/>
        <v>-119.89</v>
      </c>
      <c r="F42" s="23">
        <f t="shared" si="3"/>
        <v>9.9664563848313094E-7</v>
      </c>
      <c r="G42" s="23">
        <f t="shared" si="4"/>
        <v>-9.9664563848313094E-7</v>
      </c>
      <c r="H42" s="23">
        <f t="shared" si="5"/>
        <v>170.88919160671648</v>
      </c>
      <c r="I42" s="23">
        <f t="shared" si="6"/>
        <v>-170.88919160671648</v>
      </c>
      <c r="J42" s="72"/>
      <c r="K42" s="21"/>
    </row>
    <row r="43" spans="1:11" x14ac:dyDescent="0.25">
      <c r="A43" s="19">
        <v>34</v>
      </c>
      <c r="B43" s="115">
        <f t="shared" si="7"/>
        <v>1.6500000000000008</v>
      </c>
      <c r="C43" s="22">
        <f t="shared" si="0"/>
        <v>0</v>
      </c>
      <c r="D43" s="22">
        <f t="shared" si="1"/>
        <v>-133.85499999999999</v>
      </c>
      <c r="E43" s="115">
        <f t="shared" si="8"/>
        <v>-133.85499999999999</v>
      </c>
      <c r="F43" s="23">
        <f t="shared" si="3"/>
        <v>9.9654099618490704E-7</v>
      </c>
      <c r="G43" s="23">
        <f t="shared" si="4"/>
        <v>-9.9654099618490704E-7</v>
      </c>
      <c r="H43" s="23">
        <f t="shared" si="5"/>
        <v>170.87124918359146</v>
      </c>
      <c r="I43" s="23">
        <f t="shared" si="6"/>
        <v>-170.87124918359146</v>
      </c>
      <c r="J43" s="72"/>
      <c r="K43" s="21"/>
    </row>
    <row r="44" spans="1:11" x14ac:dyDescent="0.25">
      <c r="A44" s="19">
        <v>35</v>
      </c>
      <c r="B44" s="115">
        <f t="shared" si="7"/>
        <v>1.7000000000000008</v>
      </c>
      <c r="C44" s="22">
        <f t="shared" si="0"/>
        <v>0</v>
      </c>
      <c r="D44" s="22">
        <f t="shared" si="1"/>
        <v>-145.81200000000001</v>
      </c>
      <c r="E44" s="115">
        <f t="shared" si="8"/>
        <v>-145.81200000000001</v>
      </c>
      <c r="F44" s="23">
        <f t="shared" si="3"/>
        <v>9.9643636487354771E-7</v>
      </c>
      <c r="G44" s="23">
        <f t="shared" si="4"/>
        <v>-9.9643636487354771E-7</v>
      </c>
      <c r="H44" s="23">
        <f t="shared" si="5"/>
        <v>170.853308644322</v>
      </c>
      <c r="I44" s="23">
        <f t="shared" si="6"/>
        <v>-170.853308644322</v>
      </c>
      <c r="J44" s="72"/>
      <c r="K44" s="21"/>
    </row>
    <row r="45" spans="1:11" x14ac:dyDescent="0.25">
      <c r="A45" s="19">
        <v>36</v>
      </c>
      <c r="B45" s="115">
        <f t="shared" si="7"/>
        <v>1.7500000000000009</v>
      </c>
      <c r="C45" s="22">
        <f t="shared" si="0"/>
        <v>0</v>
      </c>
      <c r="D45" s="22">
        <f t="shared" si="1"/>
        <v>-155.58199999999999</v>
      </c>
      <c r="E45" s="115">
        <f t="shared" si="8"/>
        <v>-155.58199999999999</v>
      </c>
      <c r="F45" s="23">
        <f t="shared" si="3"/>
        <v>9.9633174454789908E-7</v>
      </c>
      <c r="G45" s="23">
        <f t="shared" si="4"/>
        <v>-9.9633174454789908E-7</v>
      </c>
      <c r="H45" s="23">
        <f t="shared" si="5"/>
        <v>170.83536998871023</v>
      </c>
      <c r="I45" s="23">
        <f t="shared" si="6"/>
        <v>-170.83536998871023</v>
      </c>
      <c r="J45" s="72"/>
      <c r="K45" s="21"/>
    </row>
    <row r="46" spans="1:11" x14ac:dyDescent="0.25">
      <c r="A46" s="19">
        <v>37</v>
      </c>
      <c r="B46" s="115">
        <f t="shared" si="7"/>
        <v>1.8000000000000009</v>
      </c>
      <c r="C46" s="22">
        <f t="shared" si="0"/>
        <v>0</v>
      </c>
      <c r="D46" s="22">
        <f t="shared" si="1"/>
        <v>-163.02000000000001</v>
      </c>
      <c r="E46" s="115">
        <f t="shared" si="8"/>
        <v>-163.02000000000001</v>
      </c>
      <c r="F46" s="23">
        <f t="shared" si="3"/>
        <v>9.9622713520680813E-7</v>
      </c>
      <c r="G46" s="23">
        <f t="shared" si="4"/>
        <v>-9.9622713520680813E-7</v>
      </c>
      <c r="H46" s="23">
        <f t="shared" si="5"/>
        <v>170.81743321655844</v>
      </c>
      <c r="I46" s="23">
        <f t="shared" si="6"/>
        <v>-170.81743321655844</v>
      </c>
      <c r="J46" s="72"/>
      <c r="K46" s="21"/>
    </row>
    <row r="47" spans="1:11" x14ac:dyDescent="0.25">
      <c r="A47" s="19">
        <v>38</v>
      </c>
      <c r="B47" s="115">
        <f t="shared" si="7"/>
        <v>1.850000000000001</v>
      </c>
      <c r="C47" s="22">
        <f t="shared" si="0"/>
        <v>0</v>
      </c>
      <c r="D47" s="22">
        <f t="shared" si="1"/>
        <v>-168.01400000000001</v>
      </c>
      <c r="E47" s="115">
        <f t="shared" si="8"/>
        <v>-168.01400000000001</v>
      </c>
      <c r="F47" s="23">
        <f t="shared" si="3"/>
        <v>9.9612253684912119E-7</v>
      </c>
      <c r="G47" s="23">
        <f t="shared" si="4"/>
        <v>-9.9612253684912119E-7</v>
      </c>
      <c r="H47" s="23">
        <f t="shared" si="5"/>
        <v>170.79949832766886</v>
      </c>
      <c r="I47" s="23">
        <f t="shared" si="6"/>
        <v>-170.79949832766886</v>
      </c>
      <c r="J47" s="72"/>
      <c r="K47" s="21"/>
    </row>
    <row r="48" spans="1:11" x14ac:dyDescent="0.25">
      <c r="A48" s="19">
        <v>39</v>
      </c>
      <c r="B48" s="115">
        <f t="shared" si="7"/>
        <v>1.900000000000001</v>
      </c>
      <c r="C48" s="22">
        <f t="shared" si="0"/>
        <v>0</v>
      </c>
      <c r="D48" s="22">
        <f t="shared" si="1"/>
        <v>-170.49100000000001</v>
      </c>
      <c r="E48" s="115">
        <f t="shared" si="8"/>
        <v>-170.49100000000001</v>
      </c>
      <c r="F48" s="23">
        <f t="shared" si="3"/>
        <v>9.9601794947368546E-7</v>
      </c>
      <c r="G48" s="23">
        <f t="shared" si="4"/>
        <v>-9.9601794947368546E-7</v>
      </c>
      <c r="H48" s="23">
        <f t="shared" si="5"/>
        <v>170.78156532184371</v>
      </c>
      <c r="I48" s="23">
        <f t="shared" si="6"/>
        <v>-170.78156532184371</v>
      </c>
      <c r="J48" s="72"/>
      <c r="K48" s="21"/>
    </row>
    <row r="49" spans="1:11" x14ac:dyDescent="0.25">
      <c r="A49" s="19">
        <v>40</v>
      </c>
      <c r="B49" s="115">
        <f t="shared" si="7"/>
        <v>1.9500000000000011</v>
      </c>
      <c r="C49" s="22">
        <f t="shared" si="0"/>
        <v>0</v>
      </c>
      <c r="D49" s="22">
        <f t="shared" si="1"/>
        <v>-170.41300000000001</v>
      </c>
      <c r="E49" s="115">
        <f t="shared" si="8"/>
        <v>-170.41300000000001</v>
      </c>
      <c r="F49" s="23">
        <f t="shared" si="3"/>
        <v>9.9591337307934749E-7</v>
      </c>
      <c r="G49" s="23">
        <f t="shared" si="4"/>
        <v>-9.9591337307934749E-7</v>
      </c>
      <c r="H49" s="23">
        <f t="shared" si="5"/>
        <v>170.76363419888537</v>
      </c>
      <c r="I49" s="23">
        <f t="shared" si="6"/>
        <v>-170.76363419888537</v>
      </c>
      <c r="J49" s="72"/>
      <c r="K49" s="21"/>
    </row>
    <row r="50" spans="1:11" x14ac:dyDescent="0.25">
      <c r="A50" s="19">
        <v>41</v>
      </c>
      <c r="B50" s="115">
        <f t="shared" si="7"/>
        <v>2.0000000000000009</v>
      </c>
      <c r="C50" s="22">
        <f t="shared" si="0"/>
        <v>0</v>
      </c>
      <c r="D50" s="22">
        <f t="shared" si="1"/>
        <v>-167.78200000000001</v>
      </c>
      <c r="E50" s="115">
        <f t="shared" si="8"/>
        <v>-167.78200000000001</v>
      </c>
      <c r="F50" s="23">
        <f t="shared" si="3"/>
        <v>9.9580880766495446E-7</v>
      </c>
      <c r="G50" s="23">
        <f t="shared" si="4"/>
        <v>-9.9580880766495446E-7</v>
      </c>
      <c r="H50" s="23">
        <f t="shared" si="5"/>
        <v>170.74570495859606</v>
      </c>
      <c r="I50" s="23">
        <f t="shared" si="6"/>
        <v>-170.74570495859606</v>
      </c>
      <c r="J50" s="72"/>
      <c r="K50" s="21"/>
    </row>
    <row r="51" spans="1:11" x14ac:dyDescent="0.25">
      <c r="A51" s="19">
        <v>42</v>
      </c>
      <c r="B51" s="115">
        <f t="shared" si="7"/>
        <v>2.0500000000000007</v>
      </c>
      <c r="C51" s="22">
        <f t="shared" si="0"/>
        <v>0</v>
      </c>
      <c r="D51" s="22">
        <f t="shared" si="1"/>
        <v>-162.63900000000001</v>
      </c>
      <c r="E51" s="115">
        <f t="shared" si="8"/>
        <v>-162.63900000000001</v>
      </c>
      <c r="F51" s="23">
        <f t="shared" si="3"/>
        <v>9.9570425322935357E-7</v>
      </c>
      <c r="G51" s="23">
        <f t="shared" si="4"/>
        <v>-9.9570425322935357E-7</v>
      </c>
      <c r="H51" s="23">
        <f t="shared" si="5"/>
        <v>170.72777760077815</v>
      </c>
      <c r="I51" s="23">
        <f t="shared" si="6"/>
        <v>-170.72777760077815</v>
      </c>
      <c r="J51" s="72"/>
      <c r="K51" s="21"/>
    </row>
    <row r="52" spans="1:11" x14ac:dyDescent="0.25">
      <c r="A52" s="19">
        <v>43</v>
      </c>
      <c r="B52" s="115">
        <f t="shared" si="7"/>
        <v>2.1000000000000005</v>
      </c>
      <c r="C52" s="22">
        <f t="shared" si="0"/>
        <v>0</v>
      </c>
      <c r="D52" s="22">
        <f t="shared" si="1"/>
        <v>-155.06</v>
      </c>
      <c r="E52" s="115">
        <f t="shared" si="8"/>
        <v>-155.06</v>
      </c>
      <c r="F52" s="23">
        <f t="shared" si="3"/>
        <v>9.95599709771392E-7</v>
      </c>
      <c r="G52" s="23">
        <f t="shared" si="4"/>
        <v>-9.95599709771392E-7</v>
      </c>
      <c r="H52" s="23">
        <f t="shared" si="5"/>
        <v>170.70985212523402</v>
      </c>
      <c r="I52" s="23">
        <f t="shared" si="6"/>
        <v>-170.70985212523402</v>
      </c>
      <c r="J52" s="72"/>
      <c r="K52" s="21"/>
    </row>
    <row r="53" spans="1:11" x14ac:dyDescent="0.25">
      <c r="A53" s="19">
        <v>44</v>
      </c>
      <c r="B53" s="115">
        <f t="shared" si="7"/>
        <v>2.1500000000000004</v>
      </c>
      <c r="C53" s="22">
        <f t="shared" si="0"/>
        <v>0</v>
      </c>
      <c r="D53" s="22">
        <f t="shared" si="1"/>
        <v>-145.16</v>
      </c>
      <c r="E53" s="115">
        <f t="shared" si="8"/>
        <v>-145.16</v>
      </c>
      <c r="F53" s="23">
        <f t="shared" si="3"/>
        <v>9.9549517728991737E-7</v>
      </c>
      <c r="G53" s="23">
        <f t="shared" si="4"/>
        <v>-9.9549517728991737E-7</v>
      </c>
      <c r="H53" s="23">
        <f t="shared" si="5"/>
        <v>170.691928531766</v>
      </c>
      <c r="I53" s="23">
        <f t="shared" si="6"/>
        <v>-170.691928531766</v>
      </c>
      <c r="J53" s="72"/>
      <c r="K53" s="21"/>
    </row>
    <row r="54" spans="1:11" x14ac:dyDescent="0.25">
      <c r="A54" s="19">
        <v>45</v>
      </c>
      <c r="B54" s="115">
        <f t="shared" si="7"/>
        <v>2.2000000000000002</v>
      </c>
      <c r="C54" s="22">
        <f t="shared" si="0"/>
        <v>0</v>
      </c>
      <c r="D54" s="22">
        <f t="shared" si="1"/>
        <v>-133.08799999999999</v>
      </c>
      <c r="E54" s="115">
        <f t="shared" si="8"/>
        <v>-133.08799999999999</v>
      </c>
      <c r="F54" s="23">
        <f t="shared" si="3"/>
        <v>9.9539065578377707E-7</v>
      </c>
      <c r="G54" s="23">
        <f t="shared" si="4"/>
        <v>-9.9539065578377707E-7</v>
      </c>
      <c r="H54" s="23">
        <f t="shared" si="5"/>
        <v>170.67400682017649</v>
      </c>
      <c r="I54" s="23">
        <f t="shared" si="6"/>
        <v>-170.67400682017649</v>
      </c>
      <c r="J54" s="72"/>
      <c r="K54" s="21"/>
    </row>
    <row r="55" spans="1:11" x14ac:dyDescent="0.25">
      <c r="A55" s="19">
        <v>46</v>
      </c>
      <c r="B55" s="115">
        <f t="shared" si="7"/>
        <v>2.25</v>
      </c>
      <c r="C55" s="22">
        <f t="shared" si="0"/>
        <v>0</v>
      </c>
      <c r="D55" s="22">
        <f t="shared" si="1"/>
        <v>-119.024</v>
      </c>
      <c r="E55" s="115">
        <f t="shared" si="8"/>
        <v>-119.024</v>
      </c>
      <c r="F55" s="23">
        <f t="shared" si="3"/>
        <v>9.9528614525181872E-7</v>
      </c>
      <c r="G55" s="23">
        <f t="shared" si="4"/>
        <v>-9.9528614525181872E-7</v>
      </c>
      <c r="H55" s="23">
        <f t="shared" si="5"/>
        <v>170.65608699026791</v>
      </c>
      <c r="I55" s="23">
        <f t="shared" si="6"/>
        <v>-170.65608699026791</v>
      </c>
      <c r="J55" s="72"/>
      <c r="K55" s="21"/>
    </row>
    <row r="56" spans="1:11" x14ac:dyDescent="0.25">
      <c r="A56" s="19">
        <v>47</v>
      </c>
      <c r="B56" s="115">
        <f t="shared" si="7"/>
        <v>2.2999999999999998</v>
      </c>
      <c r="C56" s="22">
        <f t="shared" si="0"/>
        <v>0</v>
      </c>
      <c r="D56" s="22">
        <f t="shared" si="1"/>
        <v>-103.181</v>
      </c>
      <c r="E56" s="115">
        <f t="shared" si="8"/>
        <v>-103.181</v>
      </c>
      <c r="F56" s="23">
        <f t="shared" si="3"/>
        <v>9.9518164569289014E-7</v>
      </c>
      <c r="G56" s="23">
        <f t="shared" si="4"/>
        <v>-9.9518164569289014E-7</v>
      </c>
      <c r="H56" s="23">
        <f t="shared" si="5"/>
        <v>170.63816904184267</v>
      </c>
      <c r="I56" s="23">
        <f t="shared" si="6"/>
        <v>-170.63816904184267</v>
      </c>
      <c r="J56" s="72"/>
      <c r="K56" s="21"/>
    </row>
    <row r="57" spans="1:11" x14ac:dyDescent="0.25">
      <c r="A57" s="19">
        <v>48</v>
      </c>
      <c r="B57" s="115">
        <f t="shared" si="7"/>
        <v>2.3499999999999996</v>
      </c>
      <c r="C57" s="22">
        <f t="shared" si="0"/>
        <v>0</v>
      </c>
      <c r="D57" s="22">
        <f t="shared" si="1"/>
        <v>-85.795000000000002</v>
      </c>
      <c r="E57" s="115">
        <f t="shared" si="8"/>
        <v>-85.795000000000002</v>
      </c>
      <c r="F57" s="23">
        <f t="shared" si="3"/>
        <v>9.9507715710583915E-7</v>
      </c>
      <c r="G57" s="23">
        <f t="shared" si="4"/>
        <v>-9.9507715710583915E-7</v>
      </c>
      <c r="H57" s="23">
        <f t="shared" si="5"/>
        <v>170.62025297470325</v>
      </c>
      <c r="I57" s="23">
        <f t="shared" si="6"/>
        <v>-170.62025297470325</v>
      </c>
      <c r="J57" s="72"/>
      <c r="K57" s="21"/>
    </row>
    <row r="58" spans="1:11" x14ac:dyDescent="0.25">
      <c r="A58" s="19">
        <v>49</v>
      </c>
      <c r="B58" s="115">
        <f t="shared" si="7"/>
        <v>2.3999999999999995</v>
      </c>
      <c r="C58" s="22">
        <f t="shared" si="0"/>
        <v>0</v>
      </c>
      <c r="D58" s="22">
        <f t="shared" si="1"/>
        <v>-67.128</v>
      </c>
      <c r="E58" s="115">
        <f t="shared" si="8"/>
        <v>-67.128</v>
      </c>
      <c r="F58" s="23">
        <f t="shared" si="3"/>
        <v>9.94972679489514E-7</v>
      </c>
      <c r="G58" s="23">
        <f t="shared" si="4"/>
        <v>-9.94972679489514E-7</v>
      </c>
      <c r="H58" s="23">
        <f t="shared" si="5"/>
        <v>170.60233878865213</v>
      </c>
      <c r="I58" s="23">
        <f t="shared" si="6"/>
        <v>-170.60233878865213</v>
      </c>
      <c r="J58" s="72"/>
      <c r="K58" s="21"/>
    </row>
    <row r="59" spans="1:11" x14ac:dyDescent="0.25">
      <c r="A59" s="19">
        <v>50</v>
      </c>
      <c r="B59" s="115">
        <f t="shared" si="7"/>
        <v>2.4499999999999993</v>
      </c>
      <c r="C59" s="22">
        <f t="shared" si="0"/>
        <v>0</v>
      </c>
      <c r="D59" s="22">
        <f t="shared" si="1"/>
        <v>-47.46</v>
      </c>
      <c r="E59" s="115">
        <f t="shared" si="8"/>
        <v>-47.46</v>
      </c>
      <c r="F59" s="23">
        <f t="shared" si="3"/>
        <v>9.9486821284276251E-7</v>
      </c>
      <c r="G59" s="23">
        <f t="shared" si="4"/>
        <v>-9.9486821284276251E-7</v>
      </c>
      <c r="H59" s="23">
        <f t="shared" si="5"/>
        <v>170.58442648349182</v>
      </c>
      <c r="I59" s="23">
        <f t="shared" si="6"/>
        <v>-170.58442648349182</v>
      </c>
      <c r="J59" s="72"/>
      <c r="K59" s="21"/>
    </row>
    <row r="60" spans="1:11" x14ac:dyDescent="0.25">
      <c r="A60" s="19">
        <v>51</v>
      </c>
      <c r="B60" s="115">
        <f t="shared" si="7"/>
        <v>2.4999999999999991</v>
      </c>
      <c r="C60" s="22">
        <f t="shared" si="0"/>
        <v>0</v>
      </c>
      <c r="D60" s="22">
        <f t="shared" si="1"/>
        <v>-27.084</v>
      </c>
      <c r="E60" s="115">
        <f t="shared" si="8"/>
        <v>-27.084</v>
      </c>
      <c r="F60" s="23">
        <f t="shared" si="3"/>
        <v>9.9476375716443315E-7</v>
      </c>
      <c r="G60" s="23">
        <f t="shared" si="4"/>
        <v>-9.9476375716443315E-7</v>
      </c>
      <c r="H60" s="23">
        <f t="shared" si="5"/>
        <v>170.56651605902479</v>
      </c>
      <c r="I60" s="23">
        <f t="shared" si="6"/>
        <v>-170.56651605902479</v>
      </c>
      <c r="J60" s="72"/>
      <c r="K60" s="21"/>
    </row>
    <row r="61" spans="1:11" x14ac:dyDescent="0.25">
      <c r="A61" s="19">
        <v>52</v>
      </c>
      <c r="B61" s="115">
        <f t="shared" si="7"/>
        <v>2.5499999999999989</v>
      </c>
      <c r="C61" s="22">
        <f t="shared" si="0"/>
        <v>0</v>
      </c>
      <c r="D61" s="22">
        <f t="shared" si="1"/>
        <v>-6.3070000000000004</v>
      </c>
      <c r="E61" s="115">
        <f t="shared" si="8"/>
        <v>-6.3070000000000004</v>
      </c>
      <c r="F61" s="23">
        <f t="shared" si="3"/>
        <v>9.9465931245337415E-7</v>
      </c>
      <c r="G61" s="23">
        <f t="shared" si="4"/>
        <v>-9.9465931245337415E-7</v>
      </c>
      <c r="H61" s="23">
        <f t="shared" si="5"/>
        <v>170.54860751505362</v>
      </c>
      <c r="I61" s="23">
        <f t="shared" si="6"/>
        <v>-170.54860751505362</v>
      </c>
      <c r="J61" s="72"/>
      <c r="K61" s="21"/>
    </row>
    <row r="62" spans="1:11" x14ac:dyDescent="0.25">
      <c r="A62" s="19">
        <v>53</v>
      </c>
      <c r="B62" s="115">
        <f t="shared" si="7"/>
        <v>2.5999999999999988</v>
      </c>
      <c r="C62" s="22">
        <f t="shared" si="0"/>
        <v>0</v>
      </c>
      <c r="D62" s="22">
        <f t="shared" si="1"/>
        <v>14.56</v>
      </c>
      <c r="E62" s="115">
        <f t="shared" si="8"/>
        <v>14.56</v>
      </c>
      <c r="F62" s="23">
        <f t="shared" si="3"/>
        <v>9.9455487870843399E-7</v>
      </c>
      <c r="G62" s="23">
        <f t="shared" si="4"/>
        <v>-9.9455487870843399E-7</v>
      </c>
      <c r="H62" s="23">
        <f t="shared" si="5"/>
        <v>170.53070085138083</v>
      </c>
      <c r="I62" s="23">
        <f t="shared" si="6"/>
        <v>-170.53070085138083</v>
      </c>
      <c r="J62" s="72"/>
      <c r="K62" s="21"/>
    </row>
    <row r="63" spans="1:11" x14ac:dyDescent="0.25">
      <c r="A63" s="19">
        <v>54</v>
      </c>
      <c r="B63" s="115">
        <f t="shared" si="7"/>
        <v>2.6499999999999986</v>
      </c>
      <c r="C63" s="22">
        <f t="shared" si="0"/>
        <v>0</v>
      </c>
      <c r="D63" s="22">
        <f t="shared" si="1"/>
        <v>35.204999999999998</v>
      </c>
      <c r="E63" s="115">
        <f t="shared" si="8"/>
        <v>35.204999999999998</v>
      </c>
      <c r="F63" s="23">
        <f t="shared" si="3"/>
        <v>9.9445045592846153E-7</v>
      </c>
      <c r="G63" s="23">
        <f t="shared" si="4"/>
        <v>-9.9445045592846153E-7</v>
      </c>
      <c r="H63" s="23">
        <f t="shared" si="5"/>
        <v>170.51279606780901</v>
      </c>
      <c r="I63" s="23">
        <f t="shared" si="6"/>
        <v>-170.51279606780901</v>
      </c>
      <c r="J63" s="72"/>
      <c r="K63" s="21"/>
    </row>
    <row r="64" spans="1:11" x14ac:dyDescent="0.25">
      <c r="A64" s="19">
        <v>55</v>
      </c>
      <c r="B64" s="115">
        <f t="shared" si="7"/>
        <v>2.6999999999999984</v>
      </c>
      <c r="C64" s="22">
        <f t="shared" si="0"/>
        <v>0</v>
      </c>
      <c r="D64" s="22">
        <f t="shared" si="1"/>
        <v>55.317999999999998</v>
      </c>
      <c r="E64" s="115">
        <f t="shared" si="8"/>
        <v>55.317999999999998</v>
      </c>
      <c r="F64" s="23">
        <f t="shared" si="3"/>
        <v>9.9434604411230524E-7</v>
      </c>
      <c r="G64" s="23">
        <f t="shared" si="4"/>
        <v>-9.9434604411230524E-7</v>
      </c>
      <c r="H64" s="23">
        <f t="shared" si="5"/>
        <v>170.49489316414076</v>
      </c>
      <c r="I64" s="23">
        <f t="shared" si="6"/>
        <v>-170.49489316414076</v>
      </c>
      <c r="J64" s="72"/>
      <c r="K64" s="21"/>
    </row>
    <row r="65" spans="1:11" x14ac:dyDescent="0.25">
      <c r="A65" s="19">
        <v>56</v>
      </c>
      <c r="B65" s="115">
        <f t="shared" si="7"/>
        <v>2.7499999999999982</v>
      </c>
      <c r="C65" s="22">
        <f t="shared" si="0"/>
        <v>0</v>
      </c>
      <c r="D65" s="22">
        <f t="shared" si="1"/>
        <v>74.597999999999999</v>
      </c>
      <c r="E65" s="115">
        <f t="shared" si="8"/>
        <v>74.597999999999999</v>
      </c>
      <c r="F65" s="23">
        <f t="shared" si="3"/>
        <v>9.9424164325881422E-7</v>
      </c>
      <c r="G65" s="23">
        <f t="shared" si="4"/>
        <v>-9.9424164325881422E-7</v>
      </c>
      <c r="H65" s="23">
        <f t="shared" si="5"/>
        <v>170.47699214017874</v>
      </c>
      <c r="I65" s="23">
        <f t="shared" si="6"/>
        <v>-170.47699214017874</v>
      </c>
      <c r="J65" s="72"/>
      <c r="K65" s="21"/>
    </row>
    <row r="66" spans="1:11" x14ac:dyDescent="0.25">
      <c r="A66" s="19">
        <v>57</v>
      </c>
      <c r="B66" s="115">
        <f t="shared" si="7"/>
        <v>2.799999999999998</v>
      </c>
      <c r="C66" s="22">
        <f t="shared" si="0"/>
        <v>0</v>
      </c>
      <c r="D66" s="22">
        <f t="shared" si="1"/>
        <v>92.756</v>
      </c>
      <c r="E66" s="115">
        <f t="shared" si="8"/>
        <v>92.756</v>
      </c>
      <c r="F66" s="23">
        <f t="shared" si="3"/>
        <v>9.9413725336683734E-7</v>
      </c>
      <c r="G66" s="23">
        <f t="shared" si="4"/>
        <v>-9.9413725336683734E-7</v>
      </c>
      <c r="H66" s="23">
        <f t="shared" si="5"/>
        <v>170.45909299572557</v>
      </c>
      <c r="I66" s="23">
        <f t="shared" si="6"/>
        <v>-170.45909299572557</v>
      </c>
      <c r="J66" s="72"/>
      <c r="K66" s="21"/>
    </row>
    <row r="67" spans="1:11" x14ac:dyDescent="0.25">
      <c r="A67" s="19">
        <v>58</v>
      </c>
      <c r="B67" s="115">
        <f t="shared" si="7"/>
        <v>2.8499999999999979</v>
      </c>
      <c r="C67" s="22">
        <f t="shared" si="0"/>
        <v>0</v>
      </c>
      <c r="D67" s="22">
        <f t="shared" si="1"/>
        <v>109.52200000000001</v>
      </c>
      <c r="E67" s="115">
        <f t="shared" si="8"/>
        <v>109.52200000000001</v>
      </c>
      <c r="F67" s="23">
        <f t="shared" si="3"/>
        <v>9.940328744352237E-7</v>
      </c>
      <c r="G67" s="23">
        <f t="shared" si="4"/>
        <v>-9.940328744352237E-7</v>
      </c>
      <c r="H67" s="23">
        <f t="shared" si="5"/>
        <v>170.44119573058387</v>
      </c>
      <c r="I67" s="23">
        <f t="shared" si="6"/>
        <v>-170.44119573058387</v>
      </c>
      <c r="J67" s="72"/>
      <c r="K67" s="21"/>
    </row>
    <row r="68" spans="1:11" x14ac:dyDescent="0.25">
      <c r="A68" s="19">
        <v>59</v>
      </c>
      <c r="B68" s="115">
        <f t="shared" si="7"/>
        <v>2.8999999999999977</v>
      </c>
      <c r="C68" s="22">
        <f t="shared" si="0"/>
        <v>0</v>
      </c>
      <c r="D68" s="22">
        <f t="shared" si="1"/>
        <v>124.643</v>
      </c>
      <c r="E68" s="115">
        <f t="shared" si="8"/>
        <v>124.643</v>
      </c>
      <c r="F68" s="23">
        <f t="shared" si="3"/>
        <v>9.9392850646282239E-7</v>
      </c>
      <c r="G68" s="23">
        <f t="shared" si="4"/>
        <v>-9.9392850646282239E-7</v>
      </c>
      <c r="H68" s="23">
        <f t="shared" si="5"/>
        <v>170.42330034455637</v>
      </c>
      <c r="I68" s="23">
        <f t="shared" si="6"/>
        <v>-170.42330034455637</v>
      </c>
      <c r="J68" s="72"/>
      <c r="K68" s="21"/>
    </row>
    <row r="69" spans="1:11" x14ac:dyDescent="0.25">
      <c r="A69" s="19">
        <v>60</v>
      </c>
      <c r="B69" s="115">
        <f t="shared" si="7"/>
        <v>2.9499999999999975</v>
      </c>
      <c r="C69" s="22">
        <f t="shared" si="0"/>
        <v>0</v>
      </c>
      <c r="D69" s="22">
        <f t="shared" si="1"/>
        <v>137.89400000000001</v>
      </c>
      <c r="E69" s="115">
        <f t="shared" si="8"/>
        <v>137.89400000000001</v>
      </c>
      <c r="F69" s="23">
        <f t="shared" si="3"/>
        <v>9.9382414944848293E-7</v>
      </c>
      <c r="G69" s="23">
        <f t="shared" si="4"/>
        <v>-9.9382414944848293E-7</v>
      </c>
      <c r="H69" s="23">
        <f t="shared" si="5"/>
        <v>170.40540683744575</v>
      </c>
      <c r="I69" s="23">
        <f t="shared" si="6"/>
        <v>-170.40540683744575</v>
      </c>
      <c r="J69" s="72"/>
      <c r="K69" s="21"/>
    </row>
    <row r="70" spans="1:11" x14ac:dyDescent="0.25">
      <c r="A70" s="19">
        <v>61</v>
      </c>
      <c r="B70" s="115">
        <f t="shared" si="7"/>
        <v>2.9999999999999973</v>
      </c>
      <c r="C70" s="22">
        <f t="shared" si="0"/>
        <v>0</v>
      </c>
      <c r="D70" s="22">
        <f t="shared" si="1"/>
        <v>149.07599999999999</v>
      </c>
      <c r="E70" s="115">
        <f t="shared" si="8"/>
        <v>149.07599999999999</v>
      </c>
      <c r="F70" s="23">
        <f t="shared" si="3"/>
        <v>9.9371980339105463E-7</v>
      </c>
      <c r="G70" s="23">
        <f t="shared" si="4"/>
        <v>-9.9371980339105463E-7</v>
      </c>
      <c r="H70" s="23">
        <f t="shared" si="5"/>
        <v>170.38751520905475</v>
      </c>
      <c r="I70" s="23">
        <f t="shared" si="6"/>
        <v>-170.38751520905475</v>
      </c>
      <c r="J70" s="72"/>
      <c r="K70" s="21"/>
    </row>
    <row r="71" spans="1:11" x14ac:dyDescent="0.25">
      <c r="A71" s="19">
        <v>62</v>
      </c>
      <c r="B71" s="115">
        <f t="shared" si="7"/>
        <v>3.0499999999999972</v>
      </c>
      <c r="C71" s="22">
        <f t="shared" si="0"/>
        <v>0</v>
      </c>
      <c r="D71" s="22">
        <f t="shared" si="1"/>
        <v>158.023</v>
      </c>
      <c r="E71" s="115">
        <f t="shared" si="8"/>
        <v>158.023</v>
      </c>
      <c r="F71" s="23">
        <f t="shared" si="3"/>
        <v>9.9361546828938743E-7</v>
      </c>
      <c r="G71" s="23">
        <f t="shared" si="4"/>
        <v>-9.9361546828938743E-7</v>
      </c>
      <c r="H71" s="23">
        <f t="shared" si="5"/>
        <v>170.36962545918612</v>
      </c>
      <c r="I71" s="23">
        <f t="shared" si="6"/>
        <v>-170.36962545918612</v>
      </c>
      <c r="J71" s="72"/>
      <c r="K71" s="21"/>
    </row>
    <row r="72" spans="1:11" x14ac:dyDescent="0.25">
      <c r="A72" s="19">
        <v>63</v>
      </c>
      <c r="B72" s="115">
        <f t="shared" si="7"/>
        <v>3.099999999999997</v>
      </c>
      <c r="C72" s="22">
        <f t="shared" si="0"/>
        <v>0</v>
      </c>
      <c r="D72" s="22">
        <f t="shared" si="1"/>
        <v>164.601</v>
      </c>
      <c r="E72" s="115">
        <f t="shared" si="8"/>
        <v>164.601</v>
      </c>
      <c r="F72" s="23">
        <f t="shared" si="3"/>
        <v>9.9351114414233041E-7</v>
      </c>
      <c r="G72" s="23">
        <f t="shared" si="4"/>
        <v>-9.9351114414233041E-7</v>
      </c>
      <c r="H72" s="23">
        <f t="shared" si="5"/>
        <v>170.35173758764259</v>
      </c>
      <c r="I72" s="23">
        <f t="shared" si="6"/>
        <v>-170.35173758764259</v>
      </c>
      <c r="J72" s="72"/>
      <c r="K72" s="21"/>
    </row>
    <row r="73" spans="1:11" x14ac:dyDescent="0.25">
      <c r="A73" s="19">
        <v>64</v>
      </c>
      <c r="B73" s="115">
        <f t="shared" si="7"/>
        <v>3.1499999999999968</v>
      </c>
      <c r="C73" s="22">
        <f t="shared" si="0"/>
        <v>0</v>
      </c>
      <c r="D73" s="22">
        <f t="shared" si="1"/>
        <v>168.71199999999999</v>
      </c>
      <c r="E73" s="115">
        <f t="shared" si="8"/>
        <v>168.71199999999999</v>
      </c>
      <c r="F73" s="23">
        <f t="shared" si="3"/>
        <v>9.9340683094873396E-7</v>
      </c>
      <c r="G73" s="23">
        <f t="shared" si="4"/>
        <v>-9.9340683094873396E-7</v>
      </c>
      <c r="H73" s="23">
        <f t="shared" si="5"/>
        <v>170.33385159422696</v>
      </c>
      <c r="I73" s="23">
        <f t="shared" si="6"/>
        <v>-170.33385159422696</v>
      </c>
      <c r="J73" s="72"/>
      <c r="K73" s="21"/>
    </row>
    <row r="74" spans="1:11" x14ac:dyDescent="0.25">
      <c r="A74" s="19">
        <v>65</v>
      </c>
      <c r="B74" s="115">
        <f t="shared" si="7"/>
        <v>3.1999999999999966</v>
      </c>
      <c r="C74" s="22">
        <f t="shared" ref="C74:C137" si="9">ROUND($E$5*EXP(-$K$3*B74)*COS($M$3*B74),$E$8)</f>
        <v>0</v>
      </c>
      <c r="D74" s="22">
        <f t="shared" ref="D74:D137" si="10">ROUND($F$5*EXP(-$K$3*B74)*SIN($M$3*B74),$E$8)</f>
        <v>170.29499999999999</v>
      </c>
      <c r="E74" s="115">
        <f t="shared" si="8"/>
        <v>170.29499999999999</v>
      </c>
      <c r="F74" s="23">
        <f t="shared" ref="F74:F137" si="11">$E$5*EXP(-$K$3*$B74)</f>
        <v>9.93302528707448E-7</v>
      </c>
      <c r="G74" s="23">
        <f t="shared" ref="G74:G137" si="12">-$E$5*EXP(-$K$3*$B74)</f>
        <v>-9.93302528707448E-7</v>
      </c>
      <c r="H74" s="23">
        <f t="shared" ref="H74:H137" si="13">$F$5*EXP(-$K$3*$B74)</f>
        <v>170.31596747874207</v>
      </c>
      <c r="I74" s="23">
        <f t="shared" ref="I74:I137" si="14">-$F$5*EXP(-$K$3*$B74)</f>
        <v>-170.31596747874207</v>
      </c>
      <c r="J74" s="72"/>
      <c r="K74" s="21"/>
    </row>
    <row r="75" spans="1:11" x14ac:dyDescent="0.25">
      <c r="A75" s="19">
        <v>66</v>
      </c>
      <c r="B75" s="115">
        <f t="shared" si="7"/>
        <v>3.2499999999999964</v>
      </c>
      <c r="C75" s="22">
        <f t="shared" si="9"/>
        <v>0</v>
      </c>
      <c r="D75" s="22">
        <f t="shared" si="10"/>
        <v>169.327</v>
      </c>
      <c r="E75" s="115">
        <f t="shared" si="8"/>
        <v>169.327</v>
      </c>
      <c r="F75" s="23">
        <f t="shared" si="11"/>
        <v>9.9319823741732226E-7</v>
      </c>
      <c r="G75" s="23">
        <f t="shared" si="12"/>
        <v>-9.9319823741732226E-7</v>
      </c>
      <c r="H75" s="23">
        <f t="shared" si="13"/>
        <v>170.2980852409907</v>
      </c>
      <c r="I75" s="23">
        <f t="shared" si="14"/>
        <v>-170.2980852409907</v>
      </c>
      <c r="J75" s="72"/>
      <c r="K75" s="21"/>
    </row>
    <row r="76" spans="1:11" x14ac:dyDescent="0.25">
      <c r="A76" s="19">
        <v>67</v>
      </c>
      <c r="B76" s="115">
        <f t="shared" ref="B76:B139" si="15">B75+$B$8</f>
        <v>3.2999999999999963</v>
      </c>
      <c r="C76" s="22">
        <f t="shared" si="9"/>
        <v>0</v>
      </c>
      <c r="D76" s="22">
        <f t="shared" si="10"/>
        <v>165.822</v>
      </c>
      <c r="E76" s="115">
        <f t="shared" si="8"/>
        <v>165.822</v>
      </c>
      <c r="F76" s="23">
        <f t="shared" si="11"/>
        <v>9.9309395707720691E-7</v>
      </c>
      <c r="G76" s="23">
        <f t="shared" si="12"/>
        <v>-9.9309395707720691E-7</v>
      </c>
      <c r="H76" s="23">
        <f t="shared" si="13"/>
        <v>170.28020488077573</v>
      </c>
      <c r="I76" s="23">
        <f t="shared" si="14"/>
        <v>-170.28020488077573</v>
      </c>
      <c r="J76" s="72"/>
      <c r="K76" s="21"/>
    </row>
    <row r="77" spans="1:11" x14ac:dyDescent="0.25">
      <c r="A77" s="19">
        <v>68</v>
      </c>
      <c r="B77" s="115">
        <f t="shared" si="15"/>
        <v>3.3499999999999961</v>
      </c>
      <c r="C77" s="22">
        <f t="shared" si="9"/>
        <v>0</v>
      </c>
      <c r="D77" s="22">
        <f t="shared" si="10"/>
        <v>159.834</v>
      </c>
      <c r="E77" s="115">
        <f t="shared" si="8"/>
        <v>159.834</v>
      </c>
      <c r="F77" s="23">
        <f t="shared" si="11"/>
        <v>9.9298968768595272E-7</v>
      </c>
      <c r="G77" s="23">
        <f t="shared" si="12"/>
        <v>-9.9298968768595272E-7</v>
      </c>
      <c r="H77" s="23">
        <f t="shared" si="13"/>
        <v>170.26232639790004</v>
      </c>
      <c r="I77" s="23">
        <f t="shared" si="14"/>
        <v>-170.26232639790004</v>
      </c>
      <c r="J77" s="72"/>
      <c r="K77" s="21"/>
    </row>
    <row r="78" spans="1:11" x14ac:dyDescent="0.25">
      <c r="A78" s="19">
        <v>69</v>
      </c>
      <c r="B78" s="115">
        <f t="shared" si="15"/>
        <v>3.3999999999999959</v>
      </c>
      <c r="C78" s="22">
        <f t="shared" si="9"/>
        <v>0</v>
      </c>
      <c r="D78" s="22">
        <f t="shared" si="10"/>
        <v>151.453</v>
      </c>
      <c r="E78" s="115">
        <f t="shared" si="8"/>
        <v>151.453</v>
      </c>
      <c r="F78" s="23">
        <f t="shared" si="11"/>
        <v>9.9288542924240985E-7</v>
      </c>
      <c r="G78" s="23">
        <f t="shared" si="12"/>
        <v>-9.9288542924240985E-7</v>
      </c>
      <c r="H78" s="23">
        <f t="shared" si="13"/>
        <v>170.24444979216648</v>
      </c>
      <c r="I78" s="23">
        <f t="shared" si="14"/>
        <v>-170.24444979216648</v>
      </c>
      <c r="J78" s="72"/>
      <c r="K78" s="21"/>
    </row>
    <row r="79" spans="1:11" x14ac:dyDescent="0.25">
      <c r="A79" s="19">
        <v>70</v>
      </c>
      <c r="B79" s="115">
        <f t="shared" si="15"/>
        <v>3.4499999999999957</v>
      </c>
      <c r="C79" s="22">
        <f t="shared" si="9"/>
        <v>0</v>
      </c>
      <c r="D79" s="22">
        <f t="shared" si="10"/>
        <v>140.80500000000001</v>
      </c>
      <c r="E79" s="115">
        <f t="shared" si="8"/>
        <v>140.80500000000001</v>
      </c>
      <c r="F79" s="23">
        <f t="shared" si="11"/>
        <v>9.9278118174542888E-7</v>
      </c>
      <c r="G79" s="23">
        <f t="shared" si="12"/>
        <v>-9.9278118174542888E-7</v>
      </c>
      <c r="H79" s="23">
        <f t="shared" si="13"/>
        <v>170.22657506337799</v>
      </c>
      <c r="I79" s="23">
        <f t="shared" si="14"/>
        <v>-170.22657506337799</v>
      </c>
      <c r="J79" s="72"/>
      <c r="K79" s="21"/>
    </row>
    <row r="80" spans="1:11" x14ac:dyDescent="0.25">
      <c r="A80" s="19">
        <v>71</v>
      </c>
      <c r="B80" s="115">
        <f t="shared" si="15"/>
        <v>3.4999999999999956</v>
      </c>
      <c r="C80" s="22">
        <f t="shared" si="9"/>
        <v>0</v>
      </c>
      <c r="D80" s="22">
        <f t="shared" si="10"/>
        <v>128.05000000000001</v>
      </c>
      <c r="E80" s="115">
        <f t="shared" ref="E80:E143" si="16">C80+D80</f>
        <v>128.05000000000001</v>
      </c>
      <c r="F80" s="23">
        <f t="shared" si="11"/>
        <v>9.9267694519386017E-7</v>
      </c>
      <c r="G80" s="23">
        <f t="shared" si="12"/>
        <v>-9.9267694519386017E-7</v>
      </c>
      <c r="H80" s="23">
        <f t="shared" si="13"/>
        <v>170.20870221133751</v>
      </c>
      <c r="I80" s="23">
        <f t="shared" si="14"/>
        <v>-170.20870221133751</v>
      </c>
      <c r="J80" s="72"/>
      <c r="K80" s="21"/>
    </row>
    <row r="81" spans="1:11" x14ac:dyDescent="0.25">
      <c r="A81" s="19">
        <v>72</v>
      </c>
      <c r="B81" s="115">
        <f t="shared" si="15"/>
        <v>3.5499999999999954</v>
      </c>
      <c r="C81" s="22">
        <f t="shared" si="9"/>
        <v>0</v>
      </c>
      <c r="D81" s="22">
        <f t="shared" si="10"/>
        <v>113.38</v>
      </c>
      <c r="E81" s="115">
        <f t="shared" si="16"/>
        <v>113.38</v>
      </c>
      <c r="F81" s="23">
        <f t="shared" si="11"/>
        <v>9.9257271958655493E-7</v>
      </c>
      <c r="G81" s="23">
        <f t="shared" si="12"/>
        <v>-9.9257271958655493E-7</v>
      </c>
      <c r="H81" s="23">
        <f t="shared" si="13"/>
        <v>170.19083123584792</v>
      </c>
      <c r="I81" s="23">
        <f t="shared" si="14"/>
        <v>-170.19083123584792</v>
      </c>
      <c r="J81" s="72"/>
      <c r="K81" s="21"/>
    </row>
    <row r="82" spans="1:11" x14ac:dyDescent="0.25">
      <c r="A82" s="19">
        <v>73</v>
      </c>
      <c r="B82" s="115">
        <f t="shared" si="15"/>
        <v>3.5999999999999952</v>
      </c>
      <c r="C82" s="22">
        <f t="shared" si="9"/>
        <v>0</v>
      </c>
      <c r="D82" s="22">
        <f t="shared" si="10"/>
        <v>97.013999999999996</v>
      </c>
      <c r="E82" s="115">
        <f t="shared" si="16"/>
        <v>97.013999999999996</v>
      </c>
      <c r="F82" s="23">
        <f t="shared" si="11"/>
        <v>9.9246850492236395E-7</v>
      </c>
      <c r="G82" s="23">
        <f t="shared" si="12"/>
        <v>-9.9246850492236395E-7</v>
      </c>
      <c r="H82" s="23">
        <f t="shared" si="13"/>
        <v>170.1729621367123</v>
      </c>
      <c r="I82" s="23">
        <f t="shared" si="14"/>
        <v>-170.1729621367123</v>
      </c>
      <c r="J82" s="72"/>
      <c r="K82" s="21"/>
    </row>
    <row r="83" spans="1:11" x14ac:dyDescent="0.25">
      <c r="A83" s="19">
        <v>74</v>
      </c>
      <c r="B83" s="115">
        <f t="shared" si="15"/>
        <v>3.649999999999995</v>
      </c>
      <c r="C83" s="22">
        <f t="shared" si="9"/>
        <v>0</v>
      </c>
      <c r="D83" s="22">
        <f t="shared" si="10"/>
        <v>79.198999999999998</v>
      </c>
      <c r="E83" s="115">
        <f t="shared" si="16"/>
        <v>79.198999999999998</v>
      </c>
      <c r="F83" s="23">
        <f t="shared" si="11"/>
        <v>9.9236430120013844E-7</v>
      </c>
      <c r="G83" s="23">
        <f t="shared" si="12"/>
        <v>-9.9236430120013844E-7</v>
      </c>
      <c r="H83" s="23">
        <f t="shared" si="13"/>
        <v>170.15509491373356</v>
      </c>
      <c r="I83" s="23">
        <f t="shared" si="14"/>
        <v>-170.15509491373356</v>
      </c>
      <c r="J83" s="72"/>
      <c r="K83" s="21"/>
    </row>
    <row r="84" spans="1:11" x14ac:dyDescent="0.25">
      <c r="A84" s="19">
        <v>75</v>
      </c>
      <c r="B84" s="115">
        <f t="shared" si="15"/>
        <v>3.6999999999999948</v>
      </c>
      <c r="C84" s="22">
        <f t="shared" si="9"/>
        <v>0</v>
      </c>
      <c r="D84" s="22">
        <f t="shared" si="10"/>
        <v>60.201000000000001</v>
      </c>
      <c r="E84" s="115">
        <f t="shared" si="16"/>
        <v>60.201000000000001</v>
      </c>
      <c r="F84" s="23">
        <f t="shared" si="11"/>
        <v>9.9226010841872919E-7</v>
      </c>
      <c r="G84" s="23">
        <f t="shared" si="12"/>
        <v>-9.9226010841872919E-7</v>
      </c>
      <c r="H84" s="23">
        <f t="shared" si="13"/>
        <v>170.13722956671475</v>
      </c>
      <c r="I84" s="23">
        <f t="shared" si="14"/>
        <v>-170.13722956671475</v>
      </c>
      <c r="J84" s="72"/>
      <c r="K84" s="21"/>
    </row>
    <row r="85" spans="1:11" x14ac:dyDescent="0.25">
      <c r="A85" s="19">
        <v>76</v>
      </c>
      <c r="B85" s="115">
        <f t="shared" si="15"/>
        <v>3.7499999999999947</v>
      </c>
      <c r="C85" s="22">
        <f t="shared" si="9"/>
        <v>0</v>
      </c>
      <c r="D85" s="22">
        <f t="shared" si="10"/>
        <v>40.305</v>
      </c>
      <c r="E85" s="115">
        <f t="shared" si="16"/>
        <v>40.305</v>
      </c>
      <c r="F85" s="23">
        <f t="shared" si="11"/>
        <v>9.9215592657698762E-7</v>
      </c>
      <c r="G85" s="23">
        <f t="shared" si="12"/>
        <v>-9.9215592657698762E-7</v>
      </c>
      <c r="H85" s="23">
        <f t="shared" si="13"/>
        <v>170.1193660954589</v>
      </c>
      <c r="I85" s="23">
        <f t="shared" si="14"/>
        <v>-170.1193660954589</v>
      </c>
      <c r="J85" s="72"/>
      <c r="K85" s="21"/>
    </row>
    <row r="86" spans="1:11" x14ac:dyDescent="0.25">
      <c r="A86" s="19">
        <v>77</v>
      </c>
      <c r="B86" s="115">
        <f t="shared" si="15"/>
        <v>3.7999999999999945</v>
      </c>
      <c r="C86" s="22">
        <f t="shared" si="9"/>
        <v>0</v>
      </c>
      <c r="D86" s="22">
        <f t="shared" si="10"/>
        <v>19.809000000000001</v>
      </c>
      <c r="E86" s="115">
        <f t="shared" si="16"/>
        <v>19.809000000000001</v>
      </c>
      <c r="F86" s="23">
        <f t="shared" si="11"/>
        <v>9.9205175567376516E-7</v>
      </c>
      <c r="G86" s="23">
        <f t="shared" si="12"/>
        <v>-9.9205175567376516E-7</v>
      </c>
      <c r="H86" s="23">
        <f t="shared" si="13"/>
        <v>170.10150449976908</v>
      </c>
      <c r="I86" s="23">
        <f t="shared" si="14"/>
        <v>-170.10150449976908</v>
      </c>
      <c r="J86" s="72"/>
      <c r="K86" s="21"/>
    </row>
    <row r="87" spans="1:11" x14ac:dyDescent="0.25">
      <c r="A87" s="19">
        <v>78</v>
      </c>
      <c r="B87" s="115">
        <f t="shared" si="15"/>
        <v>3.8499999999999943</v>
      </c>
      <c r="C87" s="22">
        <f t="shared" si="9"/>
        <v>0</v>
      </c>
      <c r="D87" s="22">
        <f t="shared" si="10"/>
        <v>-0.97899999999999998</v>
      </c>
      <c r="E87" s="115">
        <f t="shared" si="16"/>
        <v>-0.97899999999999998</v>
      </c>
      <c r="F87" s="23">
        <f t="shared" si="11"/>
        <v>9.9194759570791323E-7</v>
      </c>
      <c r="G87" s="23">
        <f t="shared" si="12"/>
        <v>-9.9194759570791323E-7</v>
      </c>
      <c r="H87" s="23">
        <f t="shared" si="13"/>
        <v>170.08364477944832</v>
      </c>
      <c r="I87" s="23">
        <f t="shared" si="14"/>
        <v>-170.08364477944832</v>
      </c>
      <c r="J87" s="72"/>
      <c r="K87" s="21"/>
    </row>
    <row r="88" spans="1:11" x14ac:dyDescent="0.25">
      <c r="A88" s="19">
        <v>79</v>
      </c>
      <c r="B88" s="115">
        <f t="shared" si="15"/>
        <v>3.8999999999999941</v>
      </c>
      <c r="C88" s="22">
        <f t="shared" si="9"/>
        <v>0</v>
      </c>
      <c r="D88" s="22">
        <f t="shared" si="10"/>
        <v>-21.748000000000001</v>
      </c>
      <c r="E88" s="115">
        <f t="shared" si="16"/>
        <v>-21.748000000000001</v>
      </c>
      <c r="F88" s="23">
        <f t="shared" si="11"/>
        <v>9.9184344667828347E-7</v>
      </c>
      <c r="G88" s="23">
        <f t="shared" si="12"/>
        <v>-9.9184344667828347E-7</v>
      </c>
      <c r="H88" s="23">
        <f t="shared" si="13"/>
        <v>170.06578693429972</v>
      </c>
      <c r="I88" s="23">
        <f t="shared" si="14"/>
        <v>-170.06578693429972</v>
      </c>
      <c r="J88" s="72"/>
      <c r="K88" s="21"/>
    </row>
    <row r="89" spans="1:11" x14ac:dyDescent="0.25">
      <c r="A89" s="19">
        <v>80</v>
      </c>
      <c r="B89" s="115">
        <f t="shared" si="15"/>
        <v>3.949999999999994</v>
      </c>
      <c r="C89" s="22">
        <f t="shared" si="9"/>
        <v>0</v>
      </c>
      <c r="D89" s="22">
        <f t="shared" si="10"/>
        <v>-42.186</v>
      </c>
      <c r="E89" s="115">
        <f t="shared" si="16"/>
        <v>-42.186</v>
      </c>
      <c r="F89" s="23">
        <f t="shared" si="11"/>
        <v>9.9173930858372793E-7</v>
      </c>
      <c r="G89" s="23">
        <f t="shared" si="12"/>
        <v>-9.9173930858372793E-7</v>
      </c>
      <c r="H89" s="23">
        <f t="shared" si="13"/>
        <v>170.04793096412646</v>
      </c>
      <c r="I89" s="23">
        <f t="shared" si="14"/>
        <v>-170.04793096412646</v>
      </c>
      <c r="J89" s="72"/>
      <c r="K89" s="21"/>
    </row>
    <row r="90" spans="1:11" x14ac:dyDescent="0.25">
      <c r="A90" s="19">
        <v>81</v>
      </c>
      <c r="B90" s="115">
        <f t="shared" si="15"/>
        <v>3.9999999999999938</v>
      </c>
      <c r="C90" s="22">
        <f t="shared" si="9"/>
        <v>0</v>
      </c>
      <c r="D90" s="22">
        <f t="shared" si="10"/>
        <v>-61.988999999999997</v>
      </c>
      <c r="E90" s="115">
        <f t="shared" si="16"/>
        <v>-61.988999999999997</v>
      </c>
      <c r="F90" s="23">
        <f t="shared" si="11"/>
        <v>9.9163518142309824E-7</v>
      </c>
      <c r="G90" s="23">
        <f t="shared" si="12"/>
        <v>-9.9163518142309824E-7</v>
      </c>
      <c r="H90" s="23">
        <f t="shared" si="13"/>
        <v>170.03007686873164</v>
      </c>
      <c r="I90" s="23">
        <f t="shared" si="14"/>
        <v>-170.03007686873164</v>
      </c>
      <c r="J90" s="72"/>
      <c r="K90" s="21"/>
    </row>
    <row r="91" spans="1:11" x14ac:dyDescent="0.25">
      <c r="A91" s="19">
        <v>82</v>
      </c>
      <c r="B91" s="115">
        <f t="shared" si="15"/>
        <v>4.0499999999999936</v>
      </c>
      <c r="C91" s="22">
        <f t="shared" si="9"/>
        <v>0</v>
      </c>
      <c r="D91" s="22">
        <f t="shared" si="10"/>
        <v>-80.858999999999995</v>
      </c>
      <c r="E91" s="115">
        <f t="shared" si="16"/>
        <v>-80.858999999999995</v>
      </c>
      <c r="F91" s="23">
        <f t="shared" si="11"/>
        <v>9.9153106519524648E-7</v>
      </c>
      <c r="G91" s="23">
        <f t="shared" si="12"/>
        <v>-9.9153106519524648E-7</v>
      </c>
      <c r="H91" s="23">
        <f t="shared" si="13"/>
        <v>170.01222464791843</v>
      </c>
      <c r="I91" s="23">
        <f t="shared" si="14"/>
        <v>-170.01222464791843</v>
      </c>
      <c r="J91" s="72"/>
      <c r="K91" s="21"/>
    </row>
    <row r="92" spans="1:11" x14ac:dyDescent="0.25">
      <c r="A92" s="19">
        <v>83</v>
      </c>
      <c r="B92" s="115">
        <f t="shared" si="15"/>
        <v>4.0999999999999934</v>
      </c>
      <c r="C92" s="22">
        <f t="shared" si="9"/>
        <v>0</v>
      </c>
      <c r="D92" s="22">
        <f t="shared" si="10"/>
        <v>-98.513000000000005</v>
      </c>
      <c r="E92" s="115">
        <f t="shared" si="16"/>
        <v>-98.513000000000005</v>
      </c>
      <c r="F92" s="23">
        <f t="shared" si="11"/>
        <v>9.9142695989902469E-7</v>
      </c>
      <c r="G92" s="23">
        <f t="shared" si="12"/>
        <v>-9.9142695989902469E-7</v>
      </c>
      <c r="H92" s="23">
        <f t="shared" si="13"/>
        <v>169.99437430148998</v>
      </c>
      <c r="I92" s="23">
        <f t="shared" si="14"/>
        <v>-169.99437430148998</v>
      </c>
      <c r="J92" s="72"/>
      <c r="K92" s="21"/>
    </row>
    <row r="93" spans="1:11" x14ac:dyDescent="0.25">
      <c r="A93" s="19">
        <v>84</v>
      </c>
      <c r="B93" s="115">
        <f t="shared" si="15"/>
        <v>4.1499999999999932</v>
      </c>
      <c r="C93" s="22">
        <f t="shared" si="9"/>
        <v>0</v>
      </c>
      <c r="D93" s="22">
        <f t="shared" si="10"/>
        <v>-114.68899999999999</v>
      </c>
      <c r="E93" s="115">
        <f t="shared" si="16"/>
        <v>-114.68899999999999</v>
      </c>
      <c r="F93" s="23">
        <f t="shared" si="11"/>
        <v>9.9132286553328514E-7</v>
      </c>
      <c r="G93" s="23">
        <f t="shared" si="12"/>
        <v>-9.9132286553328514E-7</v>
      </c>
      <c r="H93" s="23">
        <f t="shared" si="13"/>
        <v>169.97652582924951</v>
      </c>
      <c r="I93" s="23">
        <f t="shared" si="14"/>
        <v>-169.97652582924951</v>
      </c>
      <c r="J93" s="72"/>
      <c r="K93" s="21"/>
    </row>
    <row r="94" spans="1:11" x14ac:dyDescent="0.25">
      <c r="A94" s="19">
        <v>85</v>
      </c>
      <c r="B94" s="115">
        <f t="shared" si="15"/>
        <v>4.1999999999999931</v>
      </c>
      <c r="C94" s="22">
        <f t="shared" si="9"/>
        <v>0</v>
      </c>
      <c r="D94" s="22">
        <f t="shared" si="10"/>
        <v>-129.142</v>
      </c>
      <c r="E94" s="115">
        <f t="shared" si="16"/>
        <v>-129.142</v>
      </c>
      <c r="F94" s="23">
        <f t="shared" si="11"/>
        <v>9.9121878209688033E-7</v>
      </c>
      <c r="G94" s="23">
        <f t="shared" si="12"/>
        <v>-9.9121878209688033E-7</v>
      </c>
      <c r="H94" s="23">
        <f t="shared" si="13"/>
        <v>169.95867923100027</v>
      </c>
      <c r="I94" s="23">
        <f t="shared" si="14"/>
        <v>-169.95867923100027</v>
      </c>
      <c r="J94" s="72"/>
      <c r="K94" s="21"/>
    </row>
    <row r="95" spans="1:11" x14ac:dyDescent="0.25">
      <c r="A95" s="19">
        <v>86</v>
      </c>
      <c r="B95" s="115">
        <f t="shared" si="15"/>
        <v>4.2499999999999929</v>
      </c>
      <c r="C95" s="22">
        <f t="shared" si="9"/>
        <v>0</v>
      </c>
      <c r="D95" s="22">
        <f t="shared" si="10"/>
        <v>-141.65899999999999</v>
      </c>
      <c r="E95" s="115">
        <f t="shared" si="16"/>
        <v>-141.65899999999999</v>
      </c>
      <c r="F95" s="23">
        <f t="shared" si="11"/>
        <v>9.911147095886623E-7</v>
      </c>
      <c r="G95" s="23">
        <f t="shared" si="12"/>
        <v>-9.911147095886623E-7</v>
      </c>
      <c r="H95" s="23">
        <f t="shared" si="13"/>
        <v>169.94083450654543</v>
      </c>
      <c r="I95" s="23">
        <f t="shared" si="14"/>
        <v>-169.94083450654543</v>
      </c>
      <c r="J95" s="72"/>
      <c r="K95" s="21"/>
    </row>
    <row r="96" spans="1:11" x14ac:dyDescent="0.25">
      <c r="A96" s="19">
        <v>87</v>
      </c>
      <c r="B96" s="115">
        <f t="shared" si="15"/>
        <v>4.2999999999999927</v>
      </c>
      <c r="C96" s="22">
        <f t="shared" si="9"/>
        <v>0</v>
      </c>
      <c r="D96" s="22">
        <f t="shared" si="10"/>
        <v>-152.05000000000001</v>
      </c>
      <c r="E96" s="115">
        <f t="shared" si="16"/>
        <v>-152.05000000000001</v>
      </c>
      <c r="F96" s="23">
        <f t="shared" si="11"/>
        <v>9.9101064800748417E-7</v>
      </c>
      <c r="G96" s="23">
        <f t="shared" si="12"/>
        <v>-9.9101064800748417E-7</v>
      </c>
      <c r="H96" s="23">
        <f t="shared" si="13"/>
        <v>169.92299165568829</v>
      </c>
      <c r="I96" s="23">
        <f t="shared" si="14"/>
        <v>-169.92299165568829</v>
      </c>
      <c r="J96" s="72"/>
      <c r="K96" s="21"/>
    </row>
    <row r="97" spans="1:11" x14ac:dyDescent="0.25">
      <c r="A97" s="19">
        <v>88</v>
      </c>
      <c r="B97" s="115">
        <f t="shared" si="15"/>
        <v>4.3499999999999925</v>
      </c>
      <c r="C97" s="22">
        <f t="shared" si="9"/>
        <v>0</v>
      </c>
      <c r="D97" s="22">
        <f t="shared" si="10"/>
        <v>-160.16200000000001</v>
      </c>
      <c r="E97" s="115">
        <f t="shared" si="16"/>
        <v>-160.16200000000001</v>
      </c>
      <c r="F97" s="23">
        <f t="shared" si="11"/>
        <v>9.9090659735219843E-7</v>
      </c>
      <c r="G97" s="23">
        <f t="shared" si="12"/>
        <v>-9.9090659735219843E-7</v>
      </c>
      <c r="H97" s="23">
        <f t="shared" si="13"/>
        <v>169.90515067823216</v>
      </c>
      <c r="I97" s="23">
        <f t="shared" si="14"/>
        <v>-169.90515067823216</v>
      </c>
      <c r="J97" s="72"/>
      <c r="K97" s="21"/>
    </row>
    <row r="98" spans="1:11" x14ac:dyDescent="0.25">
      <c r="A98" s="19">
        <v>89</v>
      </c>
      <c r="B98" s="115">
        <f t="shared" si="15"/>
        <v>4.3999999999999924</v>
      </c>
      <c r="C98" s="22">
        <f t="shared" si="9"/>
        <v>0</v>
      </c>
      <c r="D98" s="22">
        <f t="shared" si="10"/>
        <v>-165.87299999999999</v>
      </c>
      <c r="E98" s="115">
        <f t="shared" si="16"/>
        <v>-165.87299999999999</v>
      </c>
      <c r="F98" s="23">
        <f t="shared" si="11"/>
        <v>9.9080255762165777E-7</v>
      </c>
      <c r="G98" s="23">
        <f t="shared" si="12"/>
        <v>-9.9080255762165777E-7</v>
      </c>
      <c r="H98" s="23">
        <f t="shared" si="13"/>
        <v>169.88731157398033</v>
      </c>
      <c r="I98" s="23">
        <f t="shared" si="14"/>
        <v>-169.88731157398033</v>
      </c>
      <c r="J98" s="72"/>
      <c r="K98" s="21"/>
    </row>
    <row r="99" spans="1:11" x14ac:dyDescent="0.25">
      <c r="A99" s="19">
        <v>90</v>
      </c>
      <c r="B99" s="115">
        <f t="shared" si="15"/>
        <v>4.4499999999999922</v>
      </c>
      <c r="C99" s="22">
        <f t="shared" si="9"/>
        <v>0</v>
      </c>
      <c r="D99" s="22">
        <f t="shared" si="10"/>
        <v>-169.09800000000001</v>
      </c>
      <c r="E99" s="115">
        <f t="shared" si="16"/>
        <v>-169.09800000000001</v>
      </c>
      <c r="F99" s="23">
        <f t="shared" si="11"/>
        <v>9.9069852881471552E-7</v>
      </c>
      <c r="G99" s="23">
        <f t="shared" si="12"/>
        <v>-9.9069852881471552E-7</v>
      </c>
      <c r="H99" s="23">
        <f t="shared" si="13"/>
        <v>169.86947434273608</v>
      </c>
      <c r="I99" s="23">
        <f t="shared" si="14"/>
        <v>-169.86947434273608</v>
      </c>
      <c r="J99" s="72"/>
      <c r="K99" s="21"/>
    </row>
    <row r="100" spans="1:11" x14ac:dyDescent="0.25">
      <c r="A100" s="19">
        <v>91</v>
      </c>
      <c r="B100" s="115">
        <f t="shared" si="15"/>
        <v>4.499999999999992</v>
      </c>
      <c r="C100" s="22">
        <f t="shared" si="9"/>
        <v>0</v>
      </c>
      <c r="D100" s="22">
        <f t="shared" si="10"/>
        <v>-169.78899999999999</v>
      </c>
      <c r="E100" s="115">
        <f t="shared" si="16"/>
        <v>-169.78899999999999</v>
      </c>
      <c r="F100" s="23">
        <f t="shared" si="11"/>
        <v>9.9059451093022459E-7</v>
      </c>
      <c r="G100" s="23">
        <f t="shared" si="12"/>
        <v>-9.9059451093022459E-7</v>
      </c>
      <c r="H100" s="23">
        <f t="shared" si="13"/>
        <v>169.85163898430281</v>
      </c>
      <c r="I100" s="23">
        <f t="shared" si="14"/>
        <v>-169.85163898430281</v>
      </c>
      <c r="J100" s="72"/>
      <c r="K100" s="21"/>
    </row>
    <row r="101" spans="1:11" x14ac:dyDescent="0.25">
      <c r="A101" s="19">
        <v>92</v>
      </c>
      <c r="B101" s="115">
        <f t="shared" si="15"/>
        <v>4.5499999999999918</v>
      </c>
      <c r="C101" s="22">
        <f t="shared" si="9"/>
        <v>0</v>
      </c>
      <c r="D101" s="22">
        <f t="shared" si="10"/>
        <v>-167.93700000000001</v>
      </c>
      <c r="E101" s="115">
        <f t="shared" si="16"/>
        <v>-167.93700000000001</v>
      </c>
      <c r="F101" s="23">
        <f t="shared" si="11"/>
        <v>9.9049050396703787E-7</v>
      </c>
      <c r="G101" s="23">
        <f t="shared" si="12"/>
        <v>-9.9049050396703787E-7</v>
      </c>
      <c r="H101" s="23">
        <f t="shared" si="13"/>
        <v>169.83380549848383</v>
      </c>
      <c r="I101" s="23">
        <f t="shared" si="14"/>
        <v>-169.83380549848383</v>
      </c>
      <c r="J101" s="72"/>
      <c r="K101" s="21"/>
    </row>
    <row r="102" spans="1:11" x14ac:dyDescent="0.25">
      <c r="A102" s="19">
        <v>93</v>
      </c>
      <c r="B102" s="115">
        <f t="shared" si="15"/>
        <v>4.5999999999999917</v>
      </c>
      <c r="C102" s="22">
        <f t="shared" si="9"/>
        <v>0</v>
      </c>
      <c r="D102" s="22">
        <f t="shared" si="10"/>
        <v>-163.56899999999999</v>
      </c>
      <c r="E102" s="115">
        <f t="shared" si="16"/>
        <v>-163.56899999999999</v>
      </c>
      <c r="F102" s="23">
        <f t="shared" si="11"/>
        <v>9.9038650792400913E-7</v>
      </c>
      <c r="G102" s="23">
        <f t="shared" si="12"/>
        <v>-9.9038650792400913E-7</v>
      </c>
      <c r="H102" s="23">
        <f t="shared" si="13"/>
        <v>169.81597388508257</v>
      </c>
      <c r="I102" s="23">
        <f t="shared" si="14"/>
        <v>-169.81597388508257</v>
      </c>
      <c r="J102" s="72"/>
      <c r="K102" s="21"/>
    </row>
    <row r="103" spans="1:11" x14ac:dyDescent="0.25">
      <c r="A103" s="19">
        <v>94</v>
      </c>
      <c r="B103" s="115">
        <f t="shared" si="15"/>
        <v>4.6499999999999915</v>
      </c>
      <c r="C103" s="22">
        <f t="shared" si="9"/>
        <v>0</v>
      </c>
      <c r="D103" s="22">
        <f t="shared" si="10"/>
        <v>-156.75299999999999</v>
      </c>
      <c r="E103" s="115">
        <f t="shared" si="16"/>
        <v>-156.75299999999999</v>
      </c>
      <c r="F103" s="23">
        <f t="shared" si="11"/>
        <v>9.9028252279999169E-7</v>
      </c>
      <c r="G103" s="23">
        <f t="shared" si="12"/>
        <v>-9.9028252279999169E-7</v>
      </c>
      <c r="H103" s="23">
        <f t="shared" si="13"/>
        <v>169.79814414390245</v>
      </c>
      <c r="I103" s="23">
        <f t="shared" si="14"/>
        <v>-169.79814414390245</v>
      </c>
      <c r="J103" s="72"/>
      <c r="K103" s="21"/>
    </row>
    <row r="104" spans="1:11" x14ac:dyDescent="0.25">
      <c r="A104" s="19">
        <v>95</v>
      </c>
      <c r="B104" s="115">
        <f t="shared" si="15"/>
        <v>4.6999999999999913</v>
      </c>
      <c r="C104" s="22">
        <f t="shared" si="9"/>
        <v>0</v>
      </c>
      <c r="D104" s="22">
        <f t="shared" si="10"/>
        <v>-147.589</v>
      </c>
      <c r="E104" s="115">
        <f t="shared" si="16"/>
        <v>-147.589</v>
      </c>
      <c r="F104" s="23">
        <f t="shared" si="11"/>
        <v>9.9017854859383909E-7</v>
      </c>
      <c r="G104" s="23">
        <f t="shared" si="12"/>
        <v>-9.9017854859383909E-7</v>
      </c>
      <c r="H104" s="23">
        <f t="shared" si="13"/>
        <v>169.78031627474684</v>
      </c>
      <c r="I104" s="23">
        <f t="shared" si="14"/>
        <v>-169.78031627474684</v>
      </c>
      <c r="J104" s="72"/>
      <c r="K104" s="21"/>
    </row>
    <row r="105" spans="1:11" x14ac:dyDescent="0.25">
      <c r="A105" s="19">
        <v>96</v>
      </c>
      <c r="B105" s="115">
        <f t="shared" si="15"/>
        <v>4.7499999999999911</v>
      </c>
      <c r="C105" s="22">
        <f t="shared" si="9"/>
        <v>0</v>
      </c>
      <c r="D105" s="22">
        <f t="shared" si="10"/>
        <v>-136.21700000000001</v>
      </c>
      <c r="E105" s="115">
        <f t="shared" si="16"/>
        <v>-136.21700000000001</v>
      </c>
      <c r="F105" s="23">
        <f t="shared" si="11"/>
        <v>9.9007458530440488E-7</v>
      </c>
      <c r="G105" s="23">
        <f t="shared" si="12"/>
        <v>-9.9007458530440488E-7</v>
      </c>
      <c r="H105" s="23">
        <f t="shared" si="13"/>
        <v>169.76249027741923</v>
      </c>
      <c r="I105" s="23">
        <f t="shared" si="14"/>
        <v>-169.76249027741923</v>
      </c>
      <c r="J105" s="72"/>
      <c r="K105" s="21"/>
    </row>
    <row r="106" spans="1:11" x14ac:dyDescent="0.25">
      <c r="A106" s="19">
        <v>97</v>
      </c>
      <c r="B106" s="115">
        <f t="shared" si="15"/>
        <v>4.7999999999999909</v>
      </c>
      <c r="C106" s="22">
        <f t="shared" si="9"/>
        <v>0</v>
      </c>
      <c r="D106" s="22">
        <f t="shared" si="10"/>
        <v>-122.806</v>
      </c>
      <c r="E106" s="115">
        <f t="shared" si="16"/>
        <v>-122.806</v>
      </c>
      <c r="F106" s="23">
        <f t="shared" si="11"/>
        <v>9.8997063293054302E-7</v>
      </c>
      <c r="G106" s="23">
        <f t="shared" si="12"/>
        <v>-9.8997063293054302E-7</v>
      </c>
      <c r="H106" s="23">
        <f t="shared" si="13"/>
        <v>169.74466615172307</v>
      </c>
      <c r="I106" s="23">
        <f t="shared" si="14"/>
        <v>-169.74466615172307</v>
      </c>
      <c r="J106" s="72"/>
      <c r="K106" s="21"/>
    </row>
    <row r="107" spans="1:11" x14ac:dyDescent="0.25">
      <c r="A107" s="19">
        <v>98</v>
      </c>
      <c r="B107" s="115">
        <f t="shared" si="15"/>
        <v>4.8499999999999908</v>
      </c>
      <c r="C107" s="22">
        <f t="shared" si="9"/>
        <v>0</v>
      </c>
      <c r="D107" s="22">
        <f t="shared" si="10"/>
        <v>-107.559</v>
      </c>
      <c r="E107" s="115">
        <f t="shared" si="16"/>
        <v>-107.559</v>
      </c>
      <c r="F107" s="23">
        <f t="shared" si="11"/>
        <v>9.8986669147110747E-7</v>
      </c>
      <c r="G107" s="23">
        <f t="shared" si="12"/>
        <v>-9.8986669147110747E-7</v>
      </c>
      <c r="H107" s="23">
        <f t="shared" si="13"/>
        <v>169.72684389746186</v>
      </c>
      <c r="I107" s="23">
        <f t="shared" si="14"/>
        <v>-169.72684389746186</v>
      </c>
      <c r="J107" s="72"/>
      <c r="K107" s="21"/>
    </row>
    <row r="108" spans="1:11" x14ac:dyDescent="0.25">
      <c r="A108" s="19">
        <v>99</v>
      </c>
      <c r="B108" s="115">
        <f t="shared" si="15"/>
        <v>4.8999999999999906</v>
      </c>
      <c r="C108" s="22">
        <f t="shared" si="9"/>
        <v>0</v>
      </c>
      <c r="D108" s="22">
        <f t="shared" si="10"/>
        <v>-90.703999999999994</v>
      </c>
      <c r="E108" s="115">
        <f t="shared" si="16"/>
        <v>-90.703999999999994</v>
      </c>
      <c r="F108" s="23">
        <f t="shared" si="11"/>
        <v>9.8976276092495219E-7</v>
      </c>
      <c r="G108" s="23">
        <f t="shared" si="12"/>
        <v>-9.8976276092495219E-7</v>
      </c>
      <c r="H108" s="23">
        <f t="shared" si="13"/>
        <v>169.70902351443911</v>
      </c>
      <c r="I108" s="23">
        <f t="shared" si="14"/>
        <v>-169.70902351443911</v>
      </c>
      <c r="J108" s="72"/>
      <c r="K108" s="21"/>
    </row>
    <row r="109" spans="1:11" x14ac:dyDescent="0.25">
      <c r="A109" s="19">
        <v>100</v>
      </c>
      <c r="B109" s="115">
        <f t="shared" si="15"/>
        <v>4.9499999999999904</v>
      </c>
      <c r="C109" s="22">
        <f t="shared" si="9"/>
        <v>0</v>
      </c>
      <c r="D109" s="22">
        <f t="shared" si="10"/>
        <v>-72.492999999999995</v>
      </c>
      <c r="E109" s="115">
        <f t="shared" si="16"/>
        <v>-72.492999999999995</v>
      </c>
      <c r="F109" s="23">
        <f t="shared" si="11"/>
        <v>9.8965884129093137E-7</v>
      </c>
      <c r="G109" s="23">
        <f t="shared" si="12"/>
        <v>-9.8965884129093137E-7</v>
      </c>
      <c r="H109" s="23">
        <f t="shared" si="13"/>
        <v>169.69120500245836</v>
      </c>
      <c r="I109" s="23">
        <f t="shared" si="14"/>
        <v>-169.69120500245836</v>
      </c>
      <c r="J109" s="72"/>
      <c r="K109" s="21"/>
    </row>
    <row r="110" spans="1:11" x14ac:dyDescent="0.25">
      <c r="A110" s="19">
        <v>101</v>
      </c>
      <c r="B110" s="115">
        <f t="shared" si="15"/>
        <v>4.9999999999999902</v>
      </c>
      <c r="C110" s="22">
        <f t="shared" si="9"/>
        <v>0</v>
      </c>
      <c r="D110" s="22">
        <f t="shared" si="10"/>
        <v>-53.201000000000001</v>
      </c>
      <c r="E110" s="115">
        <f t="shared" si="16"/>
        <v>-53.201000000000001</v>
      </c>
      <c r="F110" s="23">
        <f t="shared" si="11"/>
        <v>9.8955493256789918E-7</v>
      </c>
      <c r="G110" s="23">
        <f t="shared" si="12"/>
        <v>-9.8955493256789918E-7</v>
      </c>
      <c r="H110" s="23">
        <f t="shared" si="13"/>
        <v>169.67338836132313</v>
      </c>
      <c r="I110" s="23">
        <f t="shared" si="14"/>
        <v>-169.67338836132313</v>
      </c>
      <c r="J110" s="72"/>
      <c r="K110" s="21"/>
    </row>
    <row r="111" spans="1:11" x14ac:dyDescent="0.25">
      <c r="A111" s="19">
        <v>102</v>
      </c>
      <c r="B111" s="115">
        <f t="shared" si="15"/>
        <v>5.0499999999999901</v>
      </c>
      <c r="C111" s="22">
        <f t="shared" si="9"/>
        <v>0</v>
      </c>
      <c r="D111" s="22">
        <f t="shared" si="10"/>
        <v>-33.115000000000002</v>
      </c>
      <c r="E111" s="115">
        <f t="shared" si="16"/>
        <v>-33.115000000000002</v>
      </c>
      <c r="F111" s="23">
        <f t="shared" si="11"/>
        <v>9.8945103475471022E-7</v>
      </c>
      <c r="G111" s="23">
        <f t="shared" si="12"/>
        <v>-9.8945103475471022E-7</v>
      </c>
      <c r="H111" s="23">
        <f t="shared" si="13"/>
        <v>169.65557359083701</v>
      </c>
      <c r="I111" s="23">
        <f t="shared" si="14"/>
        <v>-169.65557359083701</v>
      </c>
      <c r="J111" s="72"/>
      <c r="K111" s="21"/>
    </row>
    <row r="112" spans="1:11" x14ac:dyDescent="0.25">
      <c r="A112" s="19">
        <v>103</v>
      </c>
      <c r="B112" s="115">
        <f t="shared" si="15"/>
        <v>5.0999999999999899</v>
      </c>
      <c r="C112" s="22">
        <f t="shared" si="9"/>
        <v>0</v>
      </c>
      <c r="D112" s="22">
        <f t="shared" si="10"/>
        <v>-12.538</v>
      </c>
      <c r="E112" s="115">
        <f t="shared" si="16"/>
        <v>-12.538</v>
      </c>
      <c r="F112" s="23">
        <f t="shared" si="11"/>
        <v>9.8934714785021888E-7</v>
      </c>
      <c r="G112" s="23">
        <f t="shared" si="12"/>
        <v>-9.8934714785021888E-7</v>
      </c>
      <c r="H112" s="23">
        <f t="shared" si="13"/>
        <v>169.63776069080356</v>
      </c>
      <c r="I112" s="23">
        <f t="shared" si="14"/>
        <v>-169.63776069080356</v>
      </c>
      <c r="J112" s="72"/>
      <c r="K112" s="21"/>
    </row>
    <row r="113" spans="1:11" x14ac:dyDescent="0.25">
      <c r="A113" s="19">
        <v>104</v>
      </c>
      <c r="B113" s="115">
        <f t="shared" si="15"/>
        <v>5.1499999999999897</v>
      </c>
      <c r="C113" s="22">
        <f t="shared" si="9"/>
        <v>0</v>
      </c>
      <c r="D113" s="22">
        <f t="shared" si="10"/>
        <v>8.2230000000000008</v>
      </c>
      <c r="E113" s="115">
        <f t="shared" si="16"/>
        <v>8.2230000000000008</v>
      </c>
      <c r="F113" s="23">
        <f t="shared" si="11"/>
        <v>9.8924327185327996E-7</v>
      </c>
      <c r="G113" s="23">
        <f t="shared" si="12"/>
        <v>-9.8924327185327996E-7</v>
      </c>
      <c r="H113" s="23">
        <f t="shared" si="13"/>
        <v>169.61994966102648</v>
      </c>
      <c r="I113" s="23">
        <f t="shared" si="14"/>
        <v>-169.61994966102648</v>
      </c>
      <c r="J113" s="72"/>
      <c r="K113" s="21"/>
    </row>
    <row r="114" spans="1:11" x14ac:dyDescent="0.25">
      <c r="A114" s="19">
        <v>105</v>
      </c>
      <c r="B114" s="115">
        <f t="shared" si="15"/>
        <v>5.1999999999999895</v>
      </c>
      <c r="C114" s="22">
        <f t="shared" si="9"/>
        <v>0</v>
      </c>
      <c r="D114" s="22">
        <f t="shared" si="10"/>
        <v>28.856000000000002</v>
      </c>
      <c r="E114" s="115">
        <f t="shared" si="16"/>
        <v>28.856000000000002</v>
      </c>
      <c r="F114" s="23">
        <f t="shared" si="11"/>
        <v>9.8913940676274808E-7</v>
      </c>
      <c r="G114" s="23">
        <f t="shared" si="12"/>
        <v>-9.8913940676274808E-7</v>
      </c>
      <c r="H114" s="23">
        <f t="shared" si="13"/>
        <v>169.60214050130932</v>
      </c>
      <c r="I114" s="23">
        <f t="shared" si="14"/>
        <v>-169.60214050130932</v>
      </c>
      <c r="J114" s="72"/>
      <c r="K114" s="21"/>
    </row>
    <row r="115" spans="1:11" x14ac:dyDescent="0.25">
      <c r="A115" s="19">
        <v>106</v>
      </c>
      <c r="B115" s="115">
        <f t="shared" si="15"/>
        <v>5.2499999999999893</v>
      </c>
      <c r="C115" s="22">
        <f t="shared" si="9"/>
        <v>0</v>
      </c>
      <c r="D115" s="22">
        <f t="shared" si="10"/>
        <v>49.052999999999997</v>
      </c>
      <c r="E115" s="115">
        <f t="shared" si="16"/>
        <v>49.052999999999997</v>
      </c>
      <c r="F115" s="23">
        <f t="shared" si="11"/>
        <v>9.8903555257747803E-7</v>
      </c>
      <c r="G115" s="23">
        <f t="shared" si="12"/>
        <v>-9.8903555257747803E-7</v>
      </c>
      <c r="H115" s="23">
        <f t="shared" si="13"/>
        <v>169.58433321145574</v>
      </c>
      <c r="I115" s="23">
        <f t="shared" si="14"/>
        <v>-169.58433321145574</v>
      </c>
      <c r="J115" s="72"/>
      <c r="K115" s="21"/>
    </row>
    <row r="116" spans="1:11" x14ac:dyDescent="0.25">
      <c r="A116" s="19">
        <v>107</v>
      </c>
      <c r="B116" s="115">
        <f t="shared" si="15"/>
        <v>5.2999999999999892</v>
      </c>
      <c r="C116" s="22">
        <f t="shared" si="9"/>
        <v>0</v>
      </c>
      <c r="D116" s="22">
        <f t="shared" si="10"/>
        <v>68.510000000000005</v>
      </c>
      <c r="E116" s="115">
        <f t="shared" si="16"/>
        <v>68.510000000000005</v>
      </c>
      <c r="F116" s="23">
        <f t="shared" si="11"/>
        <v>9.8893170929632506E-7</v>
      </c>
      <c r="G116" s="23">
        <f t="shared" si="12"/>
        <v>-9.8893170929632506E-7</v>
      </c>
      <c r="H116" s="23">
        <f t="shared" si="13"/>
        <v>169.56652779126946</v>
      </c>
      <c r="I116" s="23">
        <f t="shared" si="14"/>
        <v>-169.56652779126946</v>
      </c>
      <c r="J116" s="72"/>
      <c r="K116" s="21"/>
    </row>
    <row r="117" spans="1:11" x14ac:dyDescent="0.25">
      <c r="A117" s="19">
        <v>108</v>
      </c>
      <c r="B117" s="115">
        <f t="shared" si="15"/>
        <v>5.349999999999989</v>
      </c>
      <c r="C117" s="22">
        <f t="shared" si="9"/>
        <v>0</v>
      </c>
      <c r="D117" s="22">
        <f t="shared" si="10"/>
        <v>86.938000000000002</v>
      </c>
      <c r="E117" s="115">
        <f t="shared" si="16"/>
        <v>86.938000000000002</v>
      </c>
      <c r="F117" s="23">
        <f t="shared" si="11"/>
        <v>9.8882787691814419E-7</v>
      </c>
      <c r="G117" s="23">
        <f t="shared" si="12"/>
        <v>-9.8882787691814419E-7</v>
      </c>
      <c r="H117" s="23">
        <f t="shared" si="13"/>
        <v>169.54872424055415</v>
      </c>
      <c r="I117" s="23">
        <f t="shared" si="14"/>
        <v>-169.54872424055415</v>
      </c>
      <c r="J117" s="72"/>
      <c r="K117" s="21"/>
    </row>
    <row r="118" spans="1:11" x14ac:dyDescent="0.25">
      <c r="A118" s="19">
        <v>109</v>
      </c>
      <c r="B118" s="115">
        <f t="shared" si="15"/>
        <v>5.3999999999999888</v>
      </c>
      <c r="C118" s="22">
        <f t="shared" si="9"/>
        <v>0</v>
      </c>
      <c r="D118" s="22">
        <f t="shared" si="10"/>
        <v>104.059</v>
      </c>
      <c r="E118" s="115">
        <f t="shared" si="16"/>
        <v>104.059</v>
      </c>
      <c r="F118" s="23">
        <f t="shared" si="11"/>
        <v>9.8872405544179065E-7</v>
      </c>
      <c r="G118" s="23">
        <f t="shared" si="12"/>
        <v>-9.8872405544179065E-7</v>
      </c>
      <c r="H118" s="23">
        <f t="shared" si="13"/>
        <v>169.53092255911352</v>
      </c>
      <c r="I118" s="23">
        <f t="shared" si="14"/>
        <v>-169.53092255911352</v>
      </c>
      <c r="J118" s="72"/>
      <c r="K118" s="21"/>
    </row>
    <row r="119" spans="1:11" x14ac:dyDescent="0.25">
      <c r="A119" s="19">
        <v>110</v>
      </c>
      <c r="B119" s="115">
        <f t="shared" si="15"/>
        <v>5.4499999999999886</v>
      </c>
      <c r="C119" s="22">
        <f t="shared" si="9"/>
        <v>0</v>
      </c>
      <c r="D119" s="22">
        <f t="shared" si="10"/>
        <v>119.617</v>
      </c>
      <c r="E119" s="115">
        <f t="shared" si="16"/>
        <v>119.617</v>
      </c>
      <c r="F119" s="23">
        <f t="shared" si="11"/>
        <v>9.8862024486611989E-7</v>
      </c>
      <c r="G119" s="23">
        <f t="shared" si="12"/>
        <v>-9.8862024486611989E-7</v>
      </c>
      <c r="H119" s="23">
        <f t="shared" si="13"/>
        <v>169.51312274675132</v>
      </c>
      <c r="I119" s="23">
        <f t="shared" si="14"/>
        <v>-169.51312274675132</v>
      </c>
      <c r="J119" s="72"/>
      <c r="K119" s="21"/>
    </row>
    <row r="120" spans="1:11" x14ac:dyDescent="0.25">
      <c r="A120" s="19">
        <v>111</v>
      </c>
      <c r="B120" s="115">
        <f t="shared" si="15"/>
        <v>5.4999999999999885</v>
      </c>
      <c r="C120" s="22">
        <f t="shared" si="9"/>
        <v>0</v>
      </c>
      <c r="D120" s="22">
        <f t="shared" si="10"/>
        <v>133.381</v>
      </c>
      <c r="E120" s="115">
        <f t="shared" si="16"/>
        <v>133.381</v>
      </c>
      <c r="F120" s="23">
        <f t="shared" si="11"/>
        <v>9.8851644518998735E-7</v>
      </c>
      <c r="G120" s="23">
        <f t="shared" si="12"/>
        <v>-9.8851644518998735E-7</v>
      </c>
      <c r="H120" s="23">
        <f t="shared" si="13"/>
        <v>169.4953248032713</v>
      </c>
      <c r="I120" s="23">
        <f t="shared" si="14"/>
        <v>-169.4953248032713</v>
      </c>
      <c r="J120" s="72"/>
      <c r="K120" s="21"/>
    </row>
    <row r="121" spans="1:11" x14ac:dyDescent="0.25">
      <c r="A121" s="19">
        <v>112</v>
      </c>
      <c r="B121" s="115">
        <f t="shared" si="15"/>
        <v>5.5499999999999883</v>
      </c>
      <c r="C121" s="22">
        <f t="shared" si="9"/>
        <v>0</v>
      </c>
      <c r="D121" s="22">
        <f t="shared" si="10"/>
        <v>145.14400000000001</v>
      </c>
      <c r="E121" s="115">
        <f t="shared" si="16"/>
        <v>145.14400000000001</v>
      </c>
      <c r="F121" s="23">
        <f t="shared" si="11"/>
        <v>9.8841265641224849E-7</v>
      </c>
      <c r="G121" s="23">
        <f t="shared" si="12"/>
        <v>-9.8841265641224849E-7</v>
      </c>
      <c r="H121" s="23">
        <f t="shared" si="13"/>
        <v>169.47752872847724</v>
      </c>
      <c r="I121" s="23">
        <f t="shared" si="14"/>
        <v>-169.47752872847724</v>
      </c>
      <c r="J121" s="72"/>
      <c r="K121" s="21"/>
    </row>
    <row r="122" spans="1:11" x14ac:dyDescent="0.25">
      <c r="A122" s="19">
        <v>113</v>
      </c>
      <c r="B122" s="115">
        <f t="shared" si="15"/>
        <v>5.5999999999999881</v>
      </c>
      <c r="C122" s="22">
        <f t="shared" si="9"/>
        <v>0</v>
      </c>
      <c r="D122" s="22">
        <f t="shared" si="10"/>
        <v>154.72999999999999</v>
      </c>
      <c r="E122" s="115">
        <f t="shared" si="16"/>
        <v>154.72999999999999</v>
      </c>
      <c r="F122" s="23">
        <f t="shared" si="11"/>
        <v>9.8830887853175939E-7</v>
      </c>
      <c r="G122" s="23">
        <f t="shared" si="12"/>
        <v>-9.8830887853175939E-7</v>
      </c>
      <c r="H122" s="23">
        <f t="shared" si="13"/>
        <v>169.45973452217291</v>
      </c>
      <c r="I122" s="23">
        <f t="shared" si="14"/>
        <v>-169.45973452217291</v>
      </c>
      <c r="J122" s="72"/>
      <c r="K122" s="21"/>
    </row>
    <row r="123" spans="1:11" x14ac:dyDescent="0.25">
      <c r="A123" s="19">
        <v>114</v>
      </c>
      <c r="B123" s="115">
        <f t="shared" si="15"/>
        <v>5.6499999999999879</v>
      </c>
      <c r="C123" s="22">
        <f t="shared" si="9"/>
        <v>0</v>
      </c>
      <c r="D123" s="22">
        <f t="shared" si="10"/>
        <v>161.99600000000001</v>
      </c>
      <c r="E123" s="115">
        <f t="shared" si="16"/>
        <v>161.99600000000001</v>
      </c>
      <c r="F123" s="23">
        <f t="shared" si="11"/>
        <v>9.8820511154737549E-7</v>
      </c>
      <c r="G123" s="23">
        <f t="shared" si="12"/>
        <v>-9.8820511154737549E-7</v>
      </c>
      <c r="H123" s="23">
        <f t="shared" si="13"/>
        <v>169.44194218416217</v>
      </c>
      <c r="I123" s="23">
        <f t="shared" si="14"/>
        <v>-169.44194218416217</v>
      </c>
      <c r="J123" s="72"/>
      <c r="K123" s="21"/>
    </row>
    <row r="124" spans="1:11" x14ac:dyDescent="0.25">
      <c r="A124" s="19">
        <v>115</v>
      </c>
      <c r="B124" s="115">
        <f t="shared" si="15"/>
        <v>5.6999999999999877</v>
      </c>
      <c r="C124" s="22">
        <f t="shared" si="9"/>
        <v>0</v>
      </c>
      <c r="D124" s="22">
        <f t="shared" si="10"/>
        <v>166.834</v>
      </c>
      <c r="E124" s="115">
        <f t="shared" si="16"/>
        <v>166.834</v>
      </c>
      <c r="F124" s="23">
        <f t="shared" si="11"/>
        <v>9.8810135545795308E-7</v>
      </c>
      <c r="G124" s="23">
        <f t="shared" si="12"/>
        <v>-9.8810135545795308E-7</v>
      </c>
      <c r="H124" s="23">
        <f t="shared" si="13"/>
        <v>169.42415171424886</v>
      </c>
      <c r="I124" s="23">
        <f t="shared" si="14"/>
        <v>-169.42415171424886</v>
      </c>
      <c r="J124" s="72"/>
      <c r="K124" s="21"/>
    </row>
    <row r="125" spans="1:11" x14ac:dyDescent="0.25">
      <c r="A125" s="19">
        <v>116</v>
      </c>
      <c r="B125" s="115">
        <f t="shared" si="15"/>
        <v>5.7499999999999876</v>
      </c>
      <c r="C125" s="22">
        <f t="shared" si="9"/>
        <v>0</v>
      </c>
      <c r="D125" s="22">
        <f t="shared" si="10"/>
        <v>169.172</v>
      </c>
      <c r="E125" s="115">
        <f t="shared" si="16"/>
        <v>169.172</v>
      </c>
      <c r="F125" s="23">
        <f t="shared" si="11"/>
        <v>9.8799761026234804E-7</v>
      </c>
      <c r="G125" s="23">
        <f t="shared" si="12"/>
        <v>-9.8799761026234804E-7</v>
      </c>
      <c r="H125" s="23">
        <f t="shared" si="13"/>
        <v>169.40636311223682</v>
      </c>
      <c r="I125" s="23">
        <f t="shared" si="14"/>
        <v>-169.40636311223682</v>
      </c>
      <c r="J125" s="72"/>
      <c r="K125" s="21"/>
    </row>
    <row r="126" spans="1:11" x14ac:dyDescent="0.25">
      <c r="A126" s="19">
        <v>117</v>
      </c>
      <c r="B126" s="115">
        <f t="shared" si="15"/>
        <v>5.7999999999999874</v>
      </c>
      <c r="C126" s="22">
        <f t="shared" si="9"/>
        <v>0</v>
      </c>
      <c r="D126" s="22">
        <f t="shared" si="10"/>
        <v>168.97499999999999</v>
      </c>
      <c r="E126" s="115">
        <f t="shared" si="16"/>
        <v>168.97499999999999</v>
      </c>
      <c r="F126" s="23">
        <f t="shared" si="11"/>
        <v>9.8789387595941666E-7</v>
      </c>
      <c r="G126" s="23">
        <f t="shared" si="12"/>
        <v>-9.8789387595941666E-7</v>
      </c>
      <c r="H126" s="23">
        <f t="shared" si="13"/>
        <v>169.38857637792992</v>
      </c>
      <c r="I126" s="23">
        <f t="shared" si="14"/>
        <v>-169.38857637792992</v>
      </c>
      <c r="J126" s="72"/>
      <c r="K126" s="21"/>
    </row>
    <row r="127" spans="1:11" x14ac:dyDescent="0.25">
      <c r="A127" s="19">
        <v>118</v>
      </c>
      <c r="B127" s="115">
        <f t="shared" si="15"/>
        <v>5.8499999999999872</v>
      </c>
      <c r="C127" s="22">
        <f t="shared" si="9"/>
        <v>0</v>
      </c>
      <c r="D127" s="22">
        <f t="shared" si="10"/>
        <v>166.24700000000001</v>
      </c>
      <c r="E127" s="115">
        <f t="shared" si="16"/>
        <v>166.24700000000001</v>
      </c>
      <c r="F127" s="23">
        <f t="shared" si="11"/>
        <v>9.8779015254801544E-7</v>
      </c>
      <c r="G127" s="23">
        <f t="shared" si="12"/>
        <v>-9.8779015254801544E-7</v>
      </c>
      <c r="H127" s="23">
        <f t="shared" si="13"/>
        <v>169.3707915111321</v>
      </c>
      <c r="I127" s="23">
        <f t="shared" si="14"/>
        <v>-169.3707915111321</v>
      </c>
      <c r="J127" s="72"/>
      <c r="K127" s="21"/>
    </row>
    <row r="128" spans="1:11" x14ac:dyDescent="0.25">
      <c r="A128" s="19">
        <v>119</v>
      </c>
      <c r="B128" s="115">
        <f t="shared" si="15"/>
        <v>5.899999999999987</v>
      </c>
      <c r="C128" s="22">
        <f t="shared" si="9"/>
        <v>0</v>
      </c>
      <c r="D128" s="22">
        <f t="shared" si="10"/>
        <v>161.03</v>
      </c>
      <c r="E128" s="115">
        <f t="shared" si="16"/>
        <v>161.03</v>
      </c>
      <c r="F128" s="23">
        <f t="shared" si="11"/>
        <v>9.8768644002700047E-7</v>
      </c>
      <c r="G128" s="23">
        <f t="shared" si="12"/>
        <v>-9.8768644002700047E-7</v>
      </c>
      <c r="H128" s="23">
        <f t="shared" si="13"/>
        <v>169.35300851164723</v>
      </c>
      <c r="I128" s="23">
        <f t="shared" si="14"/>
        <v>-169.35300851164723</v>
      </c>
      <c r="J128" s="72"/>
      <c r="K128" s="21"/>
    </row>
    <row r="129" spans="1:11" x14ac:dyDescent="0.25">
      <c r="A129" s="19">
        <v>120</v>
      </c>
      <c r="B129" s="115">
        <f t="shared" si="15"/>
        <v>5.9499999999999869</v>
      </c>
      <c r="C129" s="22">
        <f t="shared" si="9"/>
        <v>0</v>
      </c>
      <c r="D129" s="22">
        <f t="shared" si="10"/>
        <v>153.40100000000001</v>
      </c>
      <c r="E129" s="115">
        <f t="shared" si="16"/>
        <v>153.40100000000001</v>
      </c>
      <c r="F129" s="23">
        <f t="shared" si="11"/>
        <v>9.8758273839522868E-7</v>
      </c>
      <c r="G129" s="23">
        <f t="shared" si="12"/>
        <v>-9.8758273839522868E-7</v>
      </c>
      <c r="H129" s="23">
        <f t="shared" si="13"/>
        <v>169.3352273792793</v>
      </c>
      <c r="I129" s="23">
        <f t="shared" si="14"/>
        <v>-169.3352273792793</v>
      </c>
      <c r="J129" s="72"/>
      <c r="K129" s="21"/>
    </row>
    <row r="130" spans="1:11" x14ac:dyDescent="0.25">
      <c r="A130" s="19">
        <v>121</v>
      </c>
      <c r="B130" s="115">
        <f t="shared" si="15"/>
        <v>5.9999999999999867</v>
      </c>
      <c r="C130" s="22">
        <f t="shared" si="9"/>
        <v>0</v>
      </c>
      <c r="D130" s="22">
        <f t="shared" si="10"/>
        <v>143.476</v>
      </c>
      <c r="E130" s="115">
        <f t="shared" si="16"/>
        <v>143.476</v>
      </c>
      <c r="F130" s="23">
        <f t="shared" si="11"/>
        <v>9.8747904765155636E-7</v>
      </c>
      <c r="G130" s="23">
        <f t="shared" si="12"/>
        <v>-9.8747904765155636E-7</v>
      </c>
      <c r="H130" s="23">
        <f t="shared" si="13"/>
        <v>169.31744811383223</v>
      </c>
      <c r="I130" s="23">
        <f t="shared" si="14"/>
        <v>-169.31744811383223</v>
      </c>
      <c r="J130" s="72"/>
      <c r="K130" s="21"/>
    </row>
    <row r="131" spans="1:11" x14ac:dyDescent="0.25">
      <c r="A131" s="19">
        <v>122</v>
      </c>
      <c r="B131" s="115">
        <f t="shared" si="15"/>
        <v>6.0499999999999865</v>
      </c>
      <c r="C131" s="22">
        <f t="shared" si="9"/>
        <v>0</v>
      </c>
      <c r="D131" s="22">
        <f t="shared" si="10"/>
        <v>131.404</v>
      </c>
      <c r="E131" s="115">
        <f t="shared" si="16"/>
        <v>131.404</v>
      </c>
      <c r="F131" s="23">
        <f t="shared" si="11"/>
        <v>9.8737536779484086E-7</v>
      </c>
      <c r="G131" s="23">
        <f t="shared" si="12"/>
        <v>-9.8737536779484086E-7</v>
      </c>
      <c r="H131" s="23">
        <f t="shared" si="13"/>
        <v>169.29967071511007</v>
      </c>
      <c r="I131" s="23">
        <f t="shared" si="14"/>
        <v>-169.29967071511007</v>
      </c>
      <c r="J131" s="72"/>
      <c r="K131" s="21"/>
    </row>
    <row r="132" spans="1:11" x14ac:dyDescent="0.25">
      <c r="A132" s="19">
        <v>123</v>
      </c>
      <c r="B132" s="115">
        <f t="shared" si="15"/>
        <v>6.0999999999999863</v>
      </c>
      <c r="C132" s="22">
        <f t="shared" si="9"/>
        <v>0</v>
      </c>
      <c r="D132" s="22">
        <f t="shared" si="10"/>
        <v>117.366</v>
      </c>
      <c r="E132" s="115">
        <f t="shared" si="16"/>
        <v>117.366</v>
      </c>
      <c r="F132" s="23">
        <f t="shared" si="11"/>
        <v>9.8727169882393848E-7</v>
      </c>
      <c r="G132" s="23">
        <f t="shared" si="12"/>
        <v>-9.8727169882393848E-7</v>
      </c>
      <c r="H132" s="23">
        <f t="shared" si="13"/>
        <v>169.28189518291674</v>
      </c>
      <c r="I132" s="23">
        <f t="shared" si="14"/>
        <v>-169.28189518291674</v>
      </c>
      <c r="J132" s="72"/>
      <c r="K132" s="21"/>
    </row>
    <row r="133" spans="1:11" x14ac:dyDescent="0.25">
      <c r="A133" s="19">
        <v>124</v>
      </c>
      <c r="B133" s="115">
        <f t="shared" si="15"/>
        <v>6.1499999999999861</v>
      </c>
      <c r="C133" s="22">
        <f t="shared" si="9"/>
        <v>0</v>
      </c>
      <c r="D133" s="22">
        <f t="shared" si="10"/>
        <v>101.57299999999999</v>
      </c>
      <c r="E133" s="115">
        <f t="shared" si="16"/>
        <v>101.57299999999999</v>
      </c>
      <c r="F133" s="23">
        <f t="shared" si="11"/>
        <v>9.8716804073770678E-7</v>
      </c>
      <c r="G133" s="23">
        <f t="shared" si="12"/>
        <v>-9.8716804073770678E-7</v>
      </c>
      <c r="H133" s="23">
        <f t="shared" si="13"/>
        <v>169.26412151705631</v>
      </c>
      <c r="I133" s="23">
        <f t="shared" si="14"/>
        <v>-169.26412151705631</v>
      </c>
      <c r="J133" s="72"/>
      <c r="K133" s="21"/>
    </row>
    <row r="134" spans="1:11" x14ac:dyDescent="0.25">
      <c r="A134" s="19">
        <v>125</v>
      </c>
      <c r="B134" s="115">
        <f t="shared" si="15"/>
        <v>6.199999999999986</v>
      </c>
      <c r="C134" s="22">
        <f t="shared" si="9"/>
        <v>0</v>
      </c>
      <c r="D134" s="22">
        <f t="shared" si="10"/>
        <v>84.260999999999996</v>
      </c>
      <c r="E134" s="115">
        <f t="shared" si="16"/>
        <v>84.260999999999996</v>
      </c>
      <c r="F134" s="23">
        <f t="shared" si="11"/>
        <v>9.8706439353500269E-7</v>
      </c>
      <c r="G134" s="23">
        <f t="shared" si="12"/>
        <v>-9.8706439353500269E-7</v>
      </c>
      <c r="H134" s="23">
        <f t="shared" si="13"/>
        <v>169.24634971733283</v>
      </c>
      <c r="I134" s="23">
        <f t="shared" si="14"/>
        <v>-169.24634971733283</v>
      </c>
      <c r="J134" s="72"/>
      <c r="K134" s="21"/>
    </row>
    <row r="135" spans="1:11" x14ac:dyDescent="0.25">
      <c r="A135" s="19">
        <v>126</v>
      </c>
      <c r="B135" s="115">
        <f t="shared" si="15"/>
        <v>6.2499999999999858</v>
      </c>
      <c r="C135" s="22">
        <f t="shared" si="9"/>
        <v>0</v>
      </c>
      <c r="D135" s="22">
        <f t="shared" si="10"/>
        <v>65.691000000000003</v>
      </c>
      <c r="E135" s="115">
        <f t="shared" si="16"/>
        <v>65.691000000000003</v>
      </c>
      <c r="F135" s="23">
        <f t="shared" si="11"/>
        <v>9.8696075721468356E-7</v>
      </c>
      <c r="G135" s="23">
        <f t="shared" si="12"/>
        <v>-9.8696075721468356E-7</v>
      </c>
      <c r="H135" s="23">
        <f t="shared" si="13"/>
        <v>169.22857978355037</v>
      </c>
      <c r="I135" s="23">
        <f t="shared" si="14"/>
        <v>-169.22857978355037</v>
      </c>
      <c r="J135" s="72"/>
      <c r="K135" s="21"/>
    </row>
    <row r="136" spans="1:11" x14ac:dyDescent="0.25">
      <c r="A136" s="19">
        <v>127</v>
      </c>
      <c r="B136" s="115">
        <f t="shared" si="15"/>
        <v>6.2999999999999856</v>
      </c>
      <c r="C136" s="22">
        <f t="shared" si="9"/>
        <v>0</v>
      </c>
      <c r="D136" s="22">
        <f t="shared" si="10"/>
        <v>46.140999999999998</v>
      </c>
      <c r="E136" s="115">
        <f t="shared" si="16"/>
        <v>46.140999999999998</v>
      </c>
      <c r="F136" s="23">
        <f t="shared" si="11"/>
        <v>9.8685713177560674E-7</v>
      </c>
      <c r="G136" s="23">
        <f t="shared" si="12"/>
        <v>-9.8685713177560674E-7</v>
      </c>
      <c r="H136" s="23">
        <f t="shared" si="13"/>
        <v>169.21081171551299</v>
      </c>
      <c r="I136" s="23">
        <f t="shared" si="14"/>
        <v>-169.21081171551299</v>
      </c>
      <c r="J136" s="72"/>
      <c r="K136" s="21"/>
    </row>
    <row r="137" spans="1:11" x14ac:dyDescent="0.25">
      <c r="A137" s="19">
        <v>128</v>
      </c>
      <c r="B137" s="115">
        <f t="shared" si="15"/>
        <v>6.3499999999999854</v>
      </c>
      <c r="C137" s="22">
        <f t="shared" si="9"/>
        <v>0</v>
      </c>
      <c r="D137" s="22">
        <f t="shared" si="10"/>
        <v>25.904</v>
      </c>
      <c r="E137" s="115">
        <f t="shared" si="16"/>
        <v>25.904</v>
      </c>
      <c r="F137" s="23">
        <f t="shared" si="11"/>
        <v>9.8675351721662981E-7</v>
      </c>
      <c r="G137" s="23">
        <f t="shared" si="12"/>
        <v>-9.8675351721662981E-7</v>
      </c>
      <c r="H137" s="23">
        <f t="shared" si="13"/>
        <v>169.1930455130248</v>
      </c>
      <c r="I137" s="23">
        <f t="shared" si="14"/>
        <v>-169.1930455130248</v>
      </c>
      <c r="J137" s="72"/>
      <c r="K137" s="21"/>
    </row>
    <row r="138" spans="1:11" x14ac:dyDescent="0.25">
      <c r="A138" s="19">
        <v>129</v>
      </c>
      <c r="B138" s="115">
        <f t="shared" si="15"/>
        <v>6.3999999999999853</v>
      </c>
      <c r="C138" s="22">
        <f t="shared" ref="C138:C201" si="17">ROUND($E$5*EXP(-$K$3*B138)*COS($M$3*B138),$E$8)</f>
        <v>0</v>
      </c>
      <c r="D138" s="22">
        <f t="shared" ref="D138:D201" si="18">ROUND($F$5*EXP(-$K$3*B138)*SIN($M$3*B138),$E$8)</f>
        <v>5.2830000000000004</v>
      </c>
      <c r="E138" s="115">
        <f t="shared" si="16"/>
        <v>5.2830000000000004</v>
      </c>
      <c r="F138" s="23">
        <f t="shared" ref="F138:F201" si="19">$E$5*EXP(-$K$3*$B138)</f>
        <v>9.8664991353661053E-7</v>
      </c>
      <c r="G138" s="23">
        <f t="shared" ref="G138:G201" si="20">-$E$5*EXP(-$K$3*$B138)</f>
        <v>-9.8664991353661053E-7</v>
      </c>
      <c r="H138" s="23">
        <f t="shared" ref="H138:H201" si="21">$F$5*EXP(-$K$3*$B138)</f>
        <v>169.17528117588998</v>
      </c>
      <c r="I138" s="23">
        <f t="shared" ref="I138:I201" si="22">-$F$5*EXP(-$K$3*$B138)</f>
        <v>-169.17528117588998</v>
      </c>
      <c r="J138" s="72"/>
      <c r="K138" s="21"/>
    </row>
    <row r="139" spans="1:11" x14ac:dyDescent="0.25">
      <c r="A139" s="19">
        <v>130</v>
      </c>
      <c r="B139" s="115">
        <f t="shared" si="15"/>
        <v>6.4499999999999851</v>
      </c>
      <c r="C139" s="22">
        <f t="shared" si="17"/>
        <v>0</v>
      </c>
      <c r="D139" s="22">
        <f t="shared" si="18"/>
        <v>-15.412000000000001</v>
      </c>
      <c r="E139" s="115">
        <f t="shared" si="16"/>
        <v>-15.412000000000001</v>
      </c>
      <c r="F139" s="23">
        <f t="shared" si="19"/>
        <v>9.8654632073440646E-7</v>
      </c>
      <c r="G139" s="23">
        <f t="shared" si="20"/>
        <v>-9.8654632073440646E-7</v>
      </c>
      <c r="H139" s="23">
        <f t="shared" si="21"/>
        <v>169.15751870391261</v>
      </c>
      <c r="I139" s="23">
        <f t="shared" si="22"/>
        <v>-169.15751870391261</v>
      </c>
      <c r="J139" s="72"/>
      <c r="K139" s="21"/>
    </row>
    <row r="140" spans="1:11" x14ac:dyDescent="0.25">
      <c r="A140" s="19">
        <v>131</v>
      </c>
      <c r="B140" s="115">
        <f t="shared" ref="B140:B203" si="23">B139+$B$8</f>
        <v>6.4999999999999849</v>
      </c>
      <c r="C140" s="22">
        <f t="shared" si="17"/>
        <v>0</v>
      </c>
      <c r="D140" s="22">
        <f t="shared" si="18"/>
        <v>-35.872999999999998</v>
      </c>
      <c r="E140" s="115">
        <f t="shared" si="16"/>
        <v>-35.872999999999998</v>
      </c>
      <c r="F140" s="23">
        <f t="shared" si="19"/>
        <v>9.8644273880887561E-7</v>
      </c>
      <c r="G140" s="23">
        <f t="shared" si="20"/>
        <v>-9.8644273880887561E-7</v>
      </c>
      <c r="H140" s="23">
        <f t="shared" si="21"/>
        <v>169.13975809689688</v>
      </c>
      <c r="I140" s="23">
        <f t="shared" si="22"/>
        <v>-169.13975809689688</v>
      </c>
      <c r="J140" s="72"/>
      <c r="K140" s="21"/>
    </row>
    <row r="141" spans="1:11" x14ac:dyDescent="0.25">
      <c r="A141" s="19">
        <v>132</v>
      </c>
      <c r="B141" s="115">
        <f t="shared" si="23"/>
        <v>6.5499999999999847</v>
      </c>
      <c r="C141" s="22">
        <f t="shared" si="17"/>
        <v>0</v>
      </c>
      <c r="D141" s="22">
        <f t="shared" si="18"/>
        <v>-55.792000000000002</v>
      </c>
      <c r="E141" s="115">
        <f t="shared" si="16"/>
        <v>-55.792000000000002</v>
      </c>
      <c r="F141" s="23">
        <f t="shared" si="19"/>
        <v>9.8633916775887595E-7</v>
      </c>
      <c r="G141" s="23">
        <f t="shared" si="20"/>
        <v>-9.8633916775887595E-7</v>
      </c>
      <c r="H141" s="23">
        <f t="shared" si="21"/>
        <v>169.12199935464699</v>
      </c>
      <c r="I141" s="23">
        <f t="shared" si="22"/>
        <v>-169.12199935464699</v>
      </c>
      <c r="J141" s="72"/>
      <c r="K141" s="21"/>
    </row>
    <row r="142" spans="1:11" x14ac:dyDescent="0.25">
      <c r="A142" s="19">
        <v>133</v>
      </c>
      <c r="B142" s="115">
        <f t="shared" si="23"/>
        <v>6.5999999999999845</v>
      </c>
      <c r="C142" s="22">
        <f t="shared" si="17"/>
        <v>0</v>
      </c>
      <c r="D142" s="22">
        <f t="shared" si="18"/>
        <v>-74.870999999999995</v>
      </c>
      <c r="E142" s="115">
        <f t="shared" si="16"/>
        <v>-74.870999999999995</v>
      </c>
      <c r="F142" s="23">
        <f t="shared" si="19"/>
        <v>9.8623560758326569E-7</v>
      </c>
      <c r="G142" s="23">
        <f t="shared" si="20"/>
        <v>-9.8623560758326569E-7</v>
      </c>
      <c r="H142" s="23">
        <f t="shared" si="21"/>
        <v>169.10424247696713</v>
      </c>
      <c r="I142" s="23">
        <f t="shared" si="22"/>
        <v>-169.10424247696713</v>
      </c>
      <c r="J142" s="72"/>
      <c r="K142" s="21"/>
    </row>
    <row r="143" spans="1:11" x14ac:dyDescent="0.25">
      <c r="A143" s="19">
        <v>134</v>
      </c>
      <c r="B143" s="115">
        <f t="shared" si="23"/>
        <v>6.6499999999999844</v>
      </c>
      <c r="C143" s="22">
        <f t="shared" si="17"/>
        <v>0</v>
      </c>
      <c r="D143" s="22">
        <f t="shared" si="18"/>
        <v>-92.823999999999998</v>
      </c>
      <c r="E143" s="115">
        <f t="shared" si="16"/>
        <v>-92.823999999999998</v>
      </c>
      <c r="F143" s="23">
        <f t="shared" si="19"/>
        <v>9.8613205828090281E-7</v>
      </c>
      <c r="G143" s="23">
        <f t="shared" si="20"/>
        <v>-9.8613205828090281E-7</v>
      </c>
      <c r="H143" s="23">
        <f t="shared" si="21"/>
        <v>169.08648746366157</v>
      </c>
      <c r="I143" s="23">
        <f t="shared" si="22"/>
        <v>-169.08648746366157</v>
      </c>
      <c r="J143" s="72"/>
      <c r="K143" s="21"/>
    </row>
    <row r="144" spans="1:11" x14ac:dyDescent="0.25">
      <c r="A144" s="19">
        <v>135</v>
      </c>
      <c r="B144" s="115">
        <f t="shared" si="23"/>
        <v>6.6999999999999842</v>
      </c>
      <c r="C144" s="22">
        <f t="shared" si="17"/>
        <v>0</v>
      </c>
      <c r="D144" s="22">
        <f t="shared" si="18"/>
        <v>-109.383</v>
      </c>
      <c r="E144" s="115">
        <f t="shared" ref="E144:E207" si="24">C144+D144</f>
        <v>-109.383</v>
      </c>
      <c r="F144" s="23">
        <f t="shared" si="19"/>
        <v>9.8602851985064615E-7</v>
      </c>
      <c r="G144" s="23">
        <f t="shared" si="20"/>
        <v>-9.8602851985064615E-7</v>
      </c>
      <c r="H144" s="23">
        <f t="shared" si="21"/>
        <v>169.06873431453451</v>
      </c>
      <c r="I144" s="23">
        <f t="shared" si="22"/>
        <v>-169.06873431453451</v>
      </c>
      <c r="J144" s="72"/>
      <c r="K144" s="21"/>
    </row>
    <row r="145" spans="1:11" x14ac:dyDescent="0.25">
      <c r="A145" s="19">
        <v>136</v>
      </c>
      <c r="B145" s="115">
        <f t="shared" si="23"/>
        <v>6.749999999999984</v>
      </c>
      <c r="C145" s="22">
        <f t="shared" si="17"/>
        <v>0</v>
      </c>
      <c r="D145" s="22">
        <f t="shared" si="18"/>
        <v>-124.301</v>
      </c>
      <c r="E145" s="115">
        <f t="shared" si="24"/>
        <v>-124.301</v>
      </c>
      <c r="F145" s="23">
        <f t="shared" si="19"/>
        <v>9.8592499229135369E-7</v>
      </c>
      <c r="G145" s="23">
        <f t="shared" si="20"/>
        <v>-9.8592499229135369E-7</v>
      </c>
      <c r="H145" s="23">
        <f t="shared" si="21"/>
        <v>169.05098302939027</v>
      </c>
      <c r="I145" s="23">
        <f t="shared" si="22"/>
        <v>-169.05098302939027</v>
      </c>
      <c r="J145" s="72"/>
      <c r="K145" s="21"/>
    </row>
    <row r="146" spans="1:11" x14ac:dyDescent="0.25">
      <c r="A146" s="19">
        <v>137</v>
      </c>
      <c r="B146" s="115">
        <f t="shared" si="23"/>
        <v>6.7999999999999838</v>
      </c>
      <c r="C146" s="22">
        <f t="shared" si="17"/>
        <v>0</v>
      </c>
      <c r="D146" s="22">
        <f t="shared" si="18"/>
        <v>-137.35300000000001</v>
      </c>
      <c r="E146" s="115">
        <f t="shared" si="24"/>
        <v>-137.35300000000001</v>
      </c>
      <c r="F146" s="23">
        <f t="shared" si="19"/>
        <v>9.8582147560188449E-7</v>
      </c>
      <c r="G146" s="23">
        <f t="shared" si="20"/>
        <v>-9.8582147560188449E-7</v>
      </c>
      <c r="H146" s="23">
        <f t="shared" si="21"/>
        <v>169.03323360803313</v>
      </c>
      <c r="I146" s="23">
        <f t="shared" si="22"/>
        <v>-169.03323360803313</v>
      </c>
      <c r="J146" s="72"/>
      <c r="K146" s="21"/>
    </row>
    <row r="147" spans="1:11" x14ac:dyDescent="0.25">
      <c r="A147" s="19">
        <v>138</v>
      </c>
      <c r="B147" s="115">
        <f t="shared" si="23"/>
        <v>6.8499999999999837</v>
      </c>
      <c r="C147" s="22">
        <f t="shared" si="17"/>
        <v>0</v>
      </c>
      <c r="D147" s="22">
        <f t="shared" si="18"/>
        <v>-148.34399999999999</v>
      </c>
      <c r="E147" s="115">
        <f t="shared" si="24"/>
        <v>-148.34399999999999</v>
      </c>
      <c r="F147" s="23">
        <f t="shared" si="19"/>
        <v>9.8571796978109694E-7</v>
      </c>
      <c r="G147" s="23">
        <f t="shared" si="20"/>
        <v>-9.8571796978109694E-7</v>
      </c>
      <c r="H147" s="23">
        <f t="shared" si="21"/>
        <v>169.01548605026738</v>
      </c>
      <c r="I147" s="23">
        <f t="shared" si="22"/>
        <v>-169.01548605026738</v>
      </c>
      <c r="J147" s="72"/>
      <c r="K147" s="21"/>
    </row>
    <row r="148" spans="1:11" x14ac:dyDescent="0.25">
      <c r="A148" s="19">
        <v>139</v>
      </c>
      <c r="B148" s="115">
        <f t="shared" si="23"/>
        <v>6.8999999999999835</v>
      </c>
      <c r="C148" s="22">
        <f t="shared" si="17"/>
        <v>0</v>
      </c>
      <c r="D148" s="22">
        <f t="shared" si="18"/>
        <v>-157.11199999999999</v>
      </c>
      <c r="E148" s="115">
        <f t="shared" si="24"/>
        <v>-157.11199999999999</v>
      </c>
      <c r="F148" s="23">
        <f t="shared" si="19"/>
        <v>9.8561447482785011E-7</v>
      </c>
      <c r="G148" s="23">
        <f t="shared" si="20"/>
        <v>-9.8561447482785011E-7</v>
      </c>
      <c r="H148" s="23">
        <f t="shared" si="21"/>
        <v>168.99774035589735</v>
      </c>
      <c r="I148" s="23">
        <f t="shared" si="22"/>
        <v>-168.99774035589735</v>
      </c>
      <c r="J148" s="72"/>
      <c r="K148" s="21"/>
    </row>
    <row r="149" spans="1:11" x14ac:dyDescent="0.25">
      <c r="A149" s="19">
        <v>140</v>
      </c>
      <c r="B149" s="115">
        <f t="shared" si="23"/>
        <v>6.9499999999999833</v>
      </c>
      <c r="C149" s="22">
        <f t="shared" si="17"/>
        <v>0</v>
      </c>
      <c r="D149" s="22">
        <f t="shared" si="18"/>
        <v>-163.524</v>
      </c>
      <c r="E149" s="115">
        <f t="shared" si="24"/>
        <v>-163.524</v>
      </c>
      <c r="F149" s="23">
        <f t="shared" si="19"/>
        <v>9.8551099074100283E-7</v>
      </c>
      <c r="G149" s="23">
        <f t="shared" si="20"/>
        <v>-9.8551099074100283E-7</v>
      </c>
      <c r="H149" s="23">
        <f t="shared" si="21"/>
        <v>168.9799965247274</v>
      </c>
      <c r="I149" s="23">
        <f t="shared" si="22"/>
        <v>-168.9799965247274</v>
      </c>
      <c r="J149" s="72"/>
      <c r="K149" s="21"/>
    </row>
    <row r="150" spans="1:11" x14ac:dyDescent="0.25">
      <c r="A150" s="19">
        <v>141</v>
      </c>
      <c r="B150" s="115">
        <f t="shared" si="23"/>
        <v>6.9999999999999831</v>
      </c>
      <c r="C150" s="22">
        <f t="shared" si="17"/>
        <v>0</v>
      </c>
      <c r="D150" s="22">
        <f t="shared" si="18"/>
        <v>-167.48500000000001</v>
      </c>
      <c r="E150" s="115">
        <f t="shared" si="24"/>
        <v>-167.48500000000001</v>
      </c>
      <c r="F150" s="23">
        <f t="shared" si="19"/>
        <v>9.8540751751941413E-7</v>
      </c>
      <c r="G150" s="23">
        <f t="shared" si="20"/>
        <v>-9.8540751751941413E-7</v>
      </c>
      <c r="H150" s="23">
        <f t="shared" si="21"/>
        <v>168.96225455656196</v>
      </c>
      <c r="I150" s="23">
        <f t="shared" si="22"/>
        <v>-168.96225455656196</v>
      </c>
      <c r="J150" s="72"/>
      <c r="K150" s="21"/>
    </row>
    <row r="151" spans="1:11" x14ac:dyDescent="0.25">
      <c r="A151" s="19">
        <v>142</v>
      </c>
      <c r="B151" s="115">
        <f t="shared" si="23"/>
        <v>7.0499999999999829</v>
      </c>
      <c r="C151" s="22">
        <f t="shared" si="17"/>
        <v>0</v>
      </c>
      <c r="D151" s="22">
        <f t="shared" si="18"/>
        <v>-168.93600000000001</v>
      </c>
      <c r="E151" s="115">
        <f t="shared" si="24"/>
        <v>-168.93600000000001</v>
      </c>
      <c r="F151" s="23">
        <f t="shared" si="19"/>
        <v>9.853040551619435E-7</v>
      </c>
      <c r="G151" s="23">
        <f t="shared" si="20"/>
        <v>-9.853040551619435E-7</v>
      </c>
      <c r="H151" s="23">
        <f t="shared" si="21"/>
        <v>168.94451445120535</v>
      </c>
      <c r="I151" s="23">
        <f t="shared" si="22"/>
        <v>-168.94451445120535</v>
      </c>
      <c r="J151" s="72"/>
      <c r="K151" s="21"/>
    </row>
    <row r="152" spans="1:11" x14ac:dyDescent="0.25">
      <c r="A152" s="19">
        <v>143</v>
      </c>
      <c r="B152" s="115">
        <f t="shared" si="23"/>
        <v>7.0999999999999828</v>
      </c>
      <c r="C152" s="22">
        <f t="shared" si="17"/>
        <v>0</v>
      </c>
      <c r="D152" s="22">
        <f t="shared" si="18"/>
        <v>-167.857</v>
      </c>
      <c r="E152" s="115">
        <f t="shared" si="24"/>
        <v>-167.857</v>
      </c>
      <c r="F152" s="23">
        <f t="shared" si="19"/>
        <v>9.8520060366744997E-7</v>
      </c>
      <c r="G152" s="23">
        <f t="shared" si="20"/>
        <v>-9.8520060366744997E-7</v>
      </c>
      <c r="H152" s="23">
        <f t="shared" si="21"/>
        <v>168.926776208462</v>
      </c>
      <c r="I152" s="23">
        <f t="shared" si="22"/>
        <v>-168.926776208462</v>
      </c>
      <c r="J152" s="72"/>
      <c r="K152" s="21"/>
    </row>
    <row r="153" spans="1:11" x14ac:dyDescent="0.25">
      <c r="A153" s="19">
        <v>144</v>
      </c>
      <c r="B153" s="115">
        <f t="shared" si="23"/>
        <v>7.1499999999999826</v>
      </c>
      <c r="C153" s="22">
        <f t="shared" si="17"/>
        <v>0</v>
      </c>
      <c r="D153" s="22">
        <f t="shared" si="18"/>
        <v>-164.26300000000001</v>
      </c>
      <c r="E153" s="115">
        <f t="shared" si="24"/>
        <v>-164.26300000000001</v>
      </c>
      <c r="F153" s="23">
        <f t="shared" si="19"/>
        <v>9.8509716303479323E-7</v>
      </c>
      <c r="G153" s="23">
        <f t="shared" si="20"/>
        <v>-9.8509716303479323E-7</v>
      </c>
      <c r="H153" s="23">
        <f t="shared" si="21"/>
        <v>168.90903982813637</v>
      </c>
      <c r="I153" s="23">
        <f t="shared" si="22"/>
        <v>-168.90903982813637</v>
      </c>
      <c r="J153" s="72"/>
      <c r="K153" s="21"/>
    </row>
    <row r="154" spans="1:11" x14ac:dyDescent="0.25">
      <c r="A154" s="19">
        <v>145</v>
      </c>
      <c r="B154" s="115">
        <f t="shared" si="23"/>
        <v>7.1999999999999824</v>
      </c>
      <c r="C154" s="22">
        <f t="shared" si="17"/>
        <v>0</v>
      </c>
      <c r="D154" s="22">
        <f t="shared" si="18"/>
        <v>-158.21</v>
      </c>
      <c r="E154" s="115">
        <f t="shared" si="24"/>
        <v>-158.21</v>
      </c>
      <c r="F154" s="23">
        <f t="shared" si="19"/>
        <v>9.8499373326283255E-7</v>
      </c>
      <c r="G154" s="23">
        <f t="shared" si="20"/>
        <v>-9.8499373326283255E-7</v>
      </c>
      <c r="H154" s="23">
        <f t="shared" si="21"/>
        <v>168.89130531003292</v>
      </c>
      <c r="I154" s="23">
        <f t="shared" si="22"/>
        <v>-168.89130531003292</v>
      </c>
      <c r="J154" s="72"/>
      <c r="K154" s="21"/>
    </row>
    <row r="155" spans="1:11" x14ac:dyDescent="0.25">
      <c r="A155" s="19">
        <v>146</v>
      </c>
      <c r="B155" s="115">
        <f t="shared" si="23"/>
        <v>7.2499999999999822</v>
      </c>
      <c r="C155" s="22">
        <f t="shared" si="17"/>
        <v>0</v>
      </c>
      <c r="D155" s="22">
        <f t="shared" si="18"/>
        <v>-149.78700000000001</v>
      </c>
      <c r="E155" s="115">
        <f t="shared" si="24"/>
        <v>-149.78700000000001</v>
      </c>
      <c r="F155" s="23">
        <f t="shared" si="19"/>
        <v>9.8489031435042801E-7</v>
      </c>
      <c r="G155" s="23">
        <f t="shared" si="20"/>
        <v>-9.8489031435042801E-7</v>
      </c>
      <c r="H155" s="23">
        <f t="shared" si="21"/>
        <v>168.8735726539561</v>
      </c>
      <c r="I155" s="23">
        <f t="shared" si="22"/>
        <v>-168.8735726539561</v>
      </c>
      <c r="J155" s="72"/>
      <c r="K155" s="21"/>
    </row>
    <row r="156" spans="1:11" x14ac:dyDescent="0.25">
      <c r="A156" s="19">
        <v>147</v>
      </c>
      <c r="B156" s="115">
        <f t="shared" si="23"/>
        <v>7.2999999999999821</v>
      </c>
      <c r="C156" s="22">
        <f t="shared" si="17"/>
        <v>0</v>
      </c>
      <c r="D156" s="22">
        <f t="shared" si="18"/>
        <v>-139.12299999999999</v>
      </c>
      <c r="E156" s="115">
        <f t="shared" si="24"/>
        <v>-139.12299999999999</v>
      </c>
      <c r="F156" s="23">
        <f t="shared" si="19"/>
        <v>9.8478690629643889E-7</v>
      </c>
      <c r="G156" s="23">
        <f t="shared" si="20"/>
        <v>-9.8478690629643889E-7</v>
      </c>
      <c r="H156" s="23">
        <f t="shared" si="21"/>
        <v>168.85584185971041</v>
      </c>
      <c r="I156" s="23">
        <f t="shared" si="22"/>
        <v>-168.85584185971041</v>
      </c>
      <c r="J156" s="72"/>
      <c r="K156" s="21"/>
    </row>
    <row r="157" spans="1:11" x14ac:dyDescent="0.25">
      <c r="A157" s="19">
        <v>148</v>
      </c>
      <c r="B157" s="115">
        <f t="shared" si="23"/>
        <v>7.3499999999999819</v>
      </c>
      <c r="C157" s="22">
        <f t="shared" si="17"/>
        <v>0</v>
      </c>
      <c r="D157" s="22">
        <f t="shared" si="18"/>
        <v>-126.377</v>
      </c>
      <c r="E157" s="115">
        <f t="shared" si="24"/>
        <v>-126.377</v>
      </c>
      <c r="F157" s="23">
        <f t="shared" si="19"/>
        <v>9.8468350909972571E-7</v>
      </c>
      <c r="G157" s="23">
        <f t="shared" si="20"/>
        <v>-9.8468350909972571E-7</v>
      </c>
      <c r="H157" s="23">
        <f t="shared" si="21"/>
        <v>168.83811292710041</v>
      </c>
      <c r="I157" s="23">
        <f t="shared" si="22"/>
        <v>-168.83811292710041</v>
      </c>
      <c r="J157" s="72"/>
      <c r="K157" s="21"/>
    </row>
    <row r="158" spans="1:11" x14ac:dyDescent="0.25">
      <c r="A158" s="19">
        <v>149</v>
      </c>
      <c r="B158" s="115">
        <f t="shared" si="23"/>
        <v>7.3999999999999817</v>
      </c>
      <c r="C158" s="22">
        <f t="shared" si="17"/>
        <v>0</v>
      </c>
      <c r="D158" s="22">
        <f t="shared" si="18"/>
        <v>-111.741</v>
      </c>
      <c r="E158" s="115">
        <f t="shared" si="24"/>
        <v>-111.741</v>
      </c>
      <c r="F158" s="23">
        <f t="shared" si="19"/>
        <v>9.8458012275914794E-7</v>
      </c>
      <c r="G158" s="23">
        <f t="shared" si="20"/>
        <v>-9.8458012275914794E-7</v>
      </c>
      <c r="H158" s="23">
        <f t="shared" si="21"/>
        <v>168.8203858559306</v>
      </c>
      <c r="I158" s="23">
        <f t="shared" si="22"/>
        <v>-168.8203858559306</v>
      </c>
      <c r="J158" s="72"/>
      <c r="K158" s="21"/>
    </row>
    <row r="159" spans="1:11" x14ac:dyDescent="0.25">
      <c r="A159" s="19">
        <v>150</v>
      </c>
      <c r="B159" s="115">
        <f t="shared" si="23"/>
        <v>7.4499999999999815</v>
      </c>
      <c r="C159" s="22">
        <f t="shared" si="17"/>
        <v>0</v>
      </c>
      <c r="D159" s="22">
        <f t="shared" si="18"/>
        <v>-95.433000000000007</v>
      </c>
      <c r="E159" s="115">
        <f t="shared" si="24"/>
        <v>-95.433000000000007</v>
      </c>
      <c r="F159" s="23">
        <f t="shared" si="19"/>
        <v>9.8447674727356633E-7</v>
      </c>
      <c r="G159" s="23">
        <f t="shared" si="20"/>
        <v>-9.8447674727356633E-7</v>
      </c>
      <c r="H159" s="23">
        <f t="shared" si="21"/>
        <v>168.80266064600551</v>
      </c>
      <c r="I159" s="23">
        <f t="shared" si="22"/>
        <v>-168.80266064600551</v>
      </c>
      <c r="J159" s="72"/>
      <c r="K159" s="21"/>
    </row>
    <row r="160" spans="1:11" x14ac:dyDescent="0.25">
      <c r="A160" s="19">
        <v>151</v>
      </c>
      <c r="B160" s="115">
        <f t="shared" si="23"/>
        <v>7.4999999999999813</v>
      </c>
      <c r="C160" s="22">
        <f t="shared" si="17"/>
        <v>0</v>
      </c>
      <c r="D160" s="22">
        <f t="shared" si="18"/>
        <v>-77.7</v>
      </c>
      <c r="E160" s="115">
        <f t="shared" si="24"/>
        <v>-77.7</v>
      </c>
      <c r="F160" s="23">
        <f t="shared" si="19"/>
        <v>9.8437338264184076E-7</v>
      </c>
      <c r="G160" s="23">
        <f t="shared" si="20"/>
        <v>-9.8437338264184076E-7</v>
      </c>
      <c r="H160" s="23">
        <f t="shared" si="21"/>
        <v>168.78493729712977</v>
      </c>
      <c r="I160" s="23">
        <f t="shared" si="22"/>
        <v>-168.78493729712977</v>
      </c>
      <c r="J160" s="72"/>
      <c r="K160" s="21"/>
    </row>
    <row r="161" spans="1:11" x14ac:dyDescent="0.25">
      <c r="A161" s="19">
        <v>152</v>
      </c>
      <c r="B161" s="115">
        <f t="shared" si="23"/>
        <v>7.5499999999999812</v>
      </c>
      <c r="C161" s="22">
        <f t="shared" si="17"/>
        <v>0</v>
      </c>
      <c r="D161" s="22">
        <f t="shared" si="18"/>
        <v>-58.807000000000002</v>
      </c>
      <c r="E161" s="115">
        <f t="shared" si="24"/>
        <v>-58.807000000000002</v>
      </c>
      <c r="F161" s="23">
        <f t="shared" si="19"/>
        <v>9.8427002886283155E-7</v>
      </c>
      <c r="G161" s="23">
        <f t="shared" si="20"/>
        <v>-9.8427002886283155E-7</v>
      </c>
      <c r="H161" s="23">
        <f t="shared" si="21"/>
        <v>168.767215809108</v>
      </c>
      <c r="I161" s="23">
        <f t="shared" si="22"/>
        <v>-168.767215809108</v>
      </c>
      <c r="J161" s="72"/>
      <c r="K161" s="21"/>
    </row>
    <row r="162" spans="1:11" x14ac:dyDescent="0.25">
      <c r="A162" s="19">
        <v>153</v>
      </c>
      <c r="B162" s="115">
        <f t="shared" si="23"/>
        <v>7.599999999999981</v>
      </c>
      <c r="C162" s="22">
        <f t="shared" si="17"/>
        <v>0</v>
      </c>
      <c r="D162" s="22">
        <f t="shared" si="18"/>
        <v>-39.036000000000001</v>
      </c>
      <c r="E162" s="115">
        <f t="shared" si="24"/>
        <v>-39.036000000000001</v>
      </c>
      <c r="F162" s="23">
        <f t="shared" si="19"/>
        <v>9.8416668593539966E-7</v>
      </c>
      <c r="G162" s="23">
        <f t="shared" si="20"/>
        <v>-9.8416668593539966E-7</v>
      </c>
      <c r="H162" s="23">
        <f t="shared" si="21"/>
        <v>168.74949618174475</v>
      </c>
      <c r="I162" s="23">
        <f t="shared" si="22"/>
        <v>-168.74949618174475</v>
      </c>
      <c r="J162" s="72"/>
      <c r="K162" s="21"/>
    </row>
    <row r="163" spans="1:11" x14ac:dyDescent="0.25">
      <c r="A163" s="19">
        <v>154</v>
      </c>
      <c r="B163" s="115">
        <f t="shared" si="23"/>
        <v>7.6499999999999808</v>
      </c>
      <c r="C163" s="22">
        <f t="shared" si="17"/>
        <v>0</v>
      </c>
      <c r="D163" s="22">
        <f t="shared" si="18"/>
        <v>-18.684999999999999</v>
      </c>
      <c r="E163" s="115">
        <f t="shared" si="24"/>
        <v>-18.684999999999999</v>
      </c>
      <c r="F163" s="23">
        <f t="shared" si="19"/>
        <v>9.840633538584054E-7</v>
      </c>
      <c r="G163" s="23">
        <f t="shared" si="20"/>
        <v>-9.840633538584054E-7</v>
      </c>
      <c r="H163" s="23">
        <f t="shared" si="21"/>
        <v>168.73177841484471</v>
      </c>
      <c r="I163" s="23">
        <f t="shared" si="22"/>
        <v>-168.73177841484471</v>
      </c>
      <c r="J163" s="72"/>
      <c r="K163" s="21"/>
    </row>
    <row r="164" spans="1:11" x14ac:dyDescent="0.25">
      <c r="A164" s="19">
        <v>155</v>
      </c>
      <c r="B164" s="115">
        <f t="shared" si="23"/>
        <v>7.6999999999999806</v>
      </c>
      <c r="C164" s="22">
        <f t="shared" si="17"/>
        <v>0</v>
      </c>
      <c r="D164" s="22">
        <f t="shared" si="18"/>
        <v>1.9419999999999999</v>
      </c>
      <c r="E164" s="115">
        <f t="shared" si="24"/>
        <v>1.9419999999999999</v>
      </c>
      <c r="F164" s="23">
        <f t="shared" si="19"/>
        <v>9.8396003263070972E-7</v>
      </c>
      <c r="G164" s="23">
        <f t="shared" si="20"/>
        <v>-9.8396003263070972E-7</v>
      </c>
      <c r="H164" s="23">
        <f t="shared" si="21"/>
        <v>168.71406250821252</v>
      </c>
      <c r="I164" s="23">
        <f t="shared" si="22"/>
        <v>-168.71406250821252</v>
      </c>
      <c r="J164" s="72"/>
      <c r="K164" s="21"/>
    </row>
    <row r="165" spans="1:11" x14ac:dyDescent="0.25">
      <c r="A165" s="19">
        <v>156</v>
      </c>
      <c r="B165" s="115">
        <f t="shared" si="23"/>
        <v>7.7499999999999805</v>
      </c>
      <c r="C165" s="22">
        <f t="shared" si="17"/>
        <v>0</v>
      </c>
      <c r="D165" s="22">
        <f t="shared" si="18"/>
        <v>22.535</v>
      </c>
      <c r="E165" s="115">
        <f t="shared" si="24"/>
        <v>22.535</v>
      </c>
      <c r="F165" s="23">
        <f t="shared" si="19"/>
        <v>9.8385672225117337E-7</v>
      </c>
      <c r="G165" s="23">
        <f t="shared" si="20"/>
        <v>-9.8385672225117337E-7</v>
      </c>
      <c r="H165" s="23">
        <f t="shared" si="21"/>
        <v>168.69634846165289</v>
      </c>
      <c r="I165" s="23">
        <f t="shared" si="22"/>
        <v>-168.69634846165289</v>
      </c>
      <c r="J165" s="72"/>
      <c r="K165" s="21"/>
    </row>
    <row r="166" spans="1:11" x14ac:dyDescent="0.25">
      <c r="A166" s="19">
        <v>157</v>
      </c>
      <c r="B166" s="115">
        <f t="shared" si="23"/>
        <v>7.7999999999999803</v>
      </c>
      <c r="C166" s="22">
        <f t="shared" si="17"/>
        <v>0</v>
      </c>
      <c r="D166" s="22">
        <f t="shared" si="18"/>
        <v>42.786000000000001</v>
      </c>
      <c r="E166" s="115">
        <f t="shared" si="24"/>
        <v>42.786000000000001</v>
      </c>
      <c r="F166" s="23">
        <f t="shared" si="19"/>
        <v>9.837534227186573E-7</v>
      </c>
      <c r="G166" s="23">
        <f t="shared" si="20"/>
        <v>-9.837534227186573E-7</v>
      </c>
      <c r="H166" s="23">
        <f t="shared" si="21"/>
        <v>168.67863627497047</v>
      </c>
      <c r="I166" s="23">
        <f t="shared" si="22"/>
        <v>-168.67863627497047</v>
      </c>
      <c r="J166" s="72"/>
      <c r="K166" s="21"/>
    </row>
    <row r="167" spans="1:11" x14ac:dyDescent="0.25">
      <c r="A167" s="19">
        <v>158</v>
      </c>
      <c r="B167" s="115">
        <f t="shared" si="23"/>
        <v>7.8499999999999801</v>
      </c>
      <c r="C167" s="22">
        <f t="shared" si="17"/>
        <v>0</v>
      </c>
      <c r="D167" s="22">
        <f t="shared" si="18"/>
        <v>62.392000000000003</v>
      </c>
      <c r="E167" s="115">
        <f t="shared" si="24"/>
        <v>62.392000000000003</v>
      </c>
      <c r="F167" s="23">
        <f t="shared" si="19"/>
        <v>9.8365013403202288E-7</v>
      </c>
      <c r="G167" s="23">
        <f t="shared" si="20"/>
        <v>-9.8365013403202288E-7</v>
      </c>
      <c r="H167" s="23">
        <f t="shared" si="21"/>
        <v>168.66092594797004</v>
      </c>
      <c r="I167" s="23">
        <f t="shared" si="22"/>
        <v>-168.66092594797004</v>
      </c>
      <c r="J167" s="72"/>
      <c r="K167" s="21"/>
    </row>
    <row r="168" spans="1:11" x14ac:dyDescent="0.25">
      <c r="A168" s="19">
        <v>159</v>
      </c>
      <c r="B168" s="115">
        <f t="shared" si="23"/>
        <v>7.8999999999999799</v>
      </c>
      <c r="C168" s="22">
        <f t="shared" si="17"/>
        <v>0</v>
      </c>
      <c r="D168" s="22">
        <f t="shared" si="18"/>
        <v>81.06</v>
      </c>
      <c r="E168" s="115">
        <f t="shared" si="24"/>
        <v>81.06</v>
      </c>
      <c r="F168" s="23">
        <f t="shared" si="19"/>
        <v>9.8354685619013107E-7</v>
      </c>
      <c r="G168" s="23">
        <f t="shared" si="20"/>
        <v>-9.8354685619013107E-7</v>
      </c>
      <c r="H168" s="23">
        <f t="shared" si="21"/>
        <v>168.64321748045631</v>
      </c>
      <c r="I168" s="23">
        <f t="shared" si="22"/>
        <v>-168.64321748045631</v>
      </c>
      <c r="J168" s="72"/>
      <c r="K168" s="21"/>
    </row>
    <row r="169" spans="1:11" x14ac:dyDescent="0.25">
      <c r="A169" s="19">
        <v>160</v>
      </c>
      <c r="B169" s="115">
        <f t="shared" si="23"/>
        <v>7.9499999999999797</v>
      </c>
      <c r="C169" s="22">
        <f t="shared" si="17"/>
        <v>0</v>
      </c>
      <c r="D169" s="22">
        <f t="shared" si="18"/>
        <v>98.509</v>
      </c>
      <c r="E169" s="115">
        <f t="shared" si="24"/>
        <v>98.509</v>
      </c>
      <c r="F169" s="23">
        <f t="shared" si="19"/>
        <v>9.8344358919184324E-7</v>
      </c>
      <c r="G169" s="23">
        <f t="shared" si="20"/>
        <v>-9.8344358919184324E-7</v>
      </c>
      <c r="H169" s="23">
        <f t="shared" si="21"/>
        <v>168.62551087223409</v>
      </c>
      <c r="I169" s="23">
        <f t="shared" si="22"/>
        <v>-168.62551087223409</v>
      </c>
      <c r="J169" s="72"/>
      <c r="K169" s="21"/>
    </row>
    <row r="170" spans="1:11" x14ac:dyDescent="0.25">
      <c r="A170" s="19">
        <v>161</v>
      </c>
      <c r="B170" s="115">
        <f t="shared" si="23"/>
        <v>7.9999999999999796</v>
      </c>
      <c r="C170" s="22">
        <f t="shared" si="17"/>
        <v>0</v>
      </c>
      <c r="D170" s="22">
        <f t="shared" si="18"/>
        <v>114.479</v>
      </c>
      <c r="E170" s="115">
        <f t="shared" si="24"/>
        <v>114.479</v>
      </c>
      <c r="F170" s="23">
        <f t="shared" si="19"/>
        <v>9.8334033303602119E-7</v>
      </c>
      <c r="G170" s="23">
        <f t="shared" si="20"/>
        <v>-9.8334033303602119E-7</v>
      </c>
      <c r="H170" s="23">
        <f t="shared" si="21"/>
        <v>168.60780612310811</v>
      </c>
      <c r="I170" s="23">
        <f t="shared" si="22"/>
        <v>-168.60780612310811</v>
      </c>
      <c r="J170" s="72"/>
      <c r="K170" s="21"/>
    </row>
    <row r="171" spans="1:11" x14ac:dyDescent="0.25">
      <c r="A171" s="19">
        <v>162</v>
      </c>
      <c r="B171" s="115">
        <f t="shared" si="23"/>
        <v>8.0499999999999794</v>
      </c>
      <c r="C171" s="22">
        <f t="shared" si="17"/>
        <v>0</v>
      </c>
      <c r="D171" s="22">
        <f t="shared" si="18"/>
        <v>128.73099999999999</v>
      </c>
      <c r="E171" s="115">
        <f t="shared" si="24"/>
        <v>128.73099999999999</v>
      </c>
      <c r="F171" s="23">
        <f t="shared" si="19"/>
        <v>9.8323708772152631E-7</v>
      </c>
      <c r="G171" s="23">
        <f t="shared" si="20"/>
        <v>-9.8323708772152631E-7</v>
      </c>
      <c r="H171" s="23">
        <f t="shared" si="21"/>
        <v>168.59010323288317</v>
      </c>
      <c r="I171" s="23">
        <f t="shared" si="22"/>
        <v>-168.59010323288317</v>
      </c>
      <c r="J171" s="72"/>
      <c r="K171" s="21"/>
    </row>
    <row r="172" spans="1:11" x14ac:dyDescent="0.25">
      <c r="A172" s="19">
        <v>163</v>
      </c>
      <c r="B172" s="115">
        <f t="shared" si="23"/>
        <v>8.0999999999999801</v>
      </c>
      <c r="C172" s="22">
        <f t="shared" si="17"/>
        <v>0</v>
      </c>
      <c r="D172" s="22">
        <f t="shared" si="18"/>
        <v>141.05099999999999</v>
      </c>
      <c r="E172" s="115">
        <f t="shared" si="24"/>
        <v>141.05099999999999</v>
      </c>
      <c r="F172" s="23">
        <f t="shared" si="19"/>
        <v>9.8313385324722037E-7</v>
      </c>
      <c r="G172" s="23">
        <f t="shared" si="20"/>
        <v>-9.8313385324722037E-7</v>
      </c>
      <c r="H172" s="23">
        <f t="shared" si="21"/>
        <v>168.57240220136413</v>
      </c>
      <c r="I172" s="23">
        <f t="shared" si="22"/>
        <v>-168.57240220136413</v>
      </c>
      <c r="J172" s="72"/>
      <c r="K172" s="21"/>
    </row>
    <row r="173" spans="1:11" x14ac:dyDescent="0.25">
      <c r="A173" s="19">
        <v>164</v>
      </c>
      <c r="B173" s="115">
        <f t="shared" si="23"/>
        <v>8.1499999999999808</v>
      </c>
      <c r="C173" s="22">
        <f t="shared" si="17"/>
        <v>0</v>
      </c>
      <c r="D173" s="22">
        <f t="shared" si="18"/>
        <v>151.256</v>
      </c>
      <c r="E173" s="115">
        <f t="shared" si="24"/>
        <v>151.256</v>
      </c>
      <c r="F173" s="23">
        <f t="shared" si="19"/>
        <v>9.8303062961196499E-7</v>
      </c>
      <c r="G173" s="23">
        <f t="shared" si="20"/>
        <v>-9.8303062961196499E-7</v>
      </c>
      <c r="H173" s="23">
        <f t="shared" si="21"/>
        <v>168.55470302835582</v>
      </c>
      <c r="I173" s="23">
        <f t="shared" si="22"/>
        <v>-168.55470302835582</v>
      </c>
      <c r="J173" s="72"/>
      <c r="K173" s="21"/>
    </row>
    <row r="174" spans="1:11" x14ac:dyDescent="0.25">
      <c r="A174" s="19">
        <v>165</v>
      </c>
      <c r="B174" s="115">
        <f t="shared" si="23"/>
        <v>8.1999999999999815</v>
      </c>
      <c r="C174" s="22">
        <f t="shared" si="17"/>
        <v>0</v>
      </c>
      <c r="D174" s="22">
        <f t="shared" si="18"/>
        <v>159.19300000000001</v>
      </c>
      <c r="E174" s="115">
        <f t="shared" si="24"/>
        <v>159.19300000000001</v>
      </c>
      <c r="F174" s="23">
        <f t="shared" si="19"/>
        <v>9.8292741681462237E-7</v>
      </c>
      <c r="G174" s="23">
        <f t="shared" si="20"/>
        <v>-9.8292741681462237E-7</v>
      </c>
      <c r="H174" s="23">
        <f t="shared" si="21"/>
        <v>168.53700571366312</v>
      </c>
      <c r="I174" s="23">
        <f t="shared" si="22"/>
        <v>-168.53700571366312</v>
      </c>
      <c r="J174" s="72"/>
      <c r="K174" s="21"/>
    </row>
    <row r="175" spans="1:11" x14ac:dyDescent="0.25">
      <c r="A175" s="19">
        <v>166</v>
      </c>
      <c r="B175" s="115">
        <f t="shared" si="23"/>
        <v>8.2499999999999822</v>
      </c>
      <c r="C175" s="22">
        <f t="shared" si="17"/>
        <v>0</v>
      </c>
      <c r="D175" s="22">
        <f t="shared" si="18"/>
        <v>164.744</v>
      </c>
      <c r="E175" s="115">
        <f t="shared" si="24"/>
        <v>164.744</v>
      </c>
      <c r="F175" s="23">
        <f t="shared" si="19"/>
        <v>9.8282421485405474E-7</v>
      </c>
      <c r="G175" s="23">
        <f t="shared" si="20"/>
        <v>-9.8282421485405474E-7</v>
      </c>
      <c r="H175" s="23">
        <f t="shared" si="21"/>
        <v>168.51931025709092</v>
      </c>
      <c r="I175" s="23">
        <f t="shared" si="22"/>
        <v>-168.51931025709092</v>
      </c>
      <c r="J175" s="72"/>
      <c r="K175" s="21"/>
    </row>
    <row r="176" spans="1:11" x14ac:dyDescent="0.25">
      <c r="A176" s="19">
        <v>167</v>
      </c>
      <c r="B176" s="115">
        <f t="shared" si="23"/>
        <v>8.2999999999999829</v>
      </c>
      <c r="C176" s="22">
        <f t="shared" si="17"/>
        <v>0</v>
      </c>
      <c r="D176" s="22">
        <f t="shared" si="18"/>
        <v>167.82599999999999</v>
      </c>
      <c r="E176" s="115">
        <f t="shared" si="24"/>
        <v>167.82599999999999</v>
      </c>
      <c r="F176" s="23">
        <f t="shared" si="19"/>
        <v>9.827210237291239E-7</v>
      </c>
      <c r="G176" s="23">
        <f t="shared" si="20"/>
        <v>-9.827210237291239E-7</v>
      </c>
      <c r="H176" s="23">
        <f t="shared" si="21"/>
        <v>168.50161665844414</v>
      </c>
      <c r="I176" s="23">
        <f t="shared" si="22"/>
        <v>-168.50161665844414</v>
      </c>
      <c r="J176" s="72"/>
      <c r="K176" s="21"/>
    </row>
    <row r="177" spans="1:11" x14ac:dyDescent="0.25">
      <c r="A177" s="19">
        <v>168</v>
      </c>
      <c r="B177" s="115">
        <f t="shared" si="23"/>
        <v>8.3499999999999837</v>
      </c>
      <c r="C177" s="22">
        <f t="shared" si="17"/>
        <v>0</v>
      </c>
      <c r="D177" s="22">
        <f t="shared" si="18"/>
        <v>168.393</v>
      </c>
      <c r="E177" s="115">
        <f t="shared" si="24"/>
        <v>168.393</v>
      </c>
      <c r="F177" s="23">
        <f t="shared" si="19"/>
        <v>9.8261784343869229E-7</v>
      </c>
      <c r="G177" s="23">
        <f t="shared" si="20"/>
        <v>-9.8261784343869229E-7</v>
      </c>
      <c r="H177" s="23">
        <f t="shared" si="21"/>
        <v>168.48392491752764</v>
      </c>
      <c r="I177" s="23">
        <f t="shared" si="22"/>
        <v>-168.48392491752764</v>
      </c>
      <c r="J177" s="72"/>
      <c r="K177" s="21"/>
    </row>
    <row r="178" spans="1:11" x14ac:dyDescent="0.25">
      <c r="A178" s="19">
        <v>169</v>
      </c>
      <c r="B178" s="115">
        <f t="shared" si="23"/>
        <v>8.3999999999999844</v>
      </c>
      <c r="C178" s="22">
        <f t="shared" si="17"/>
        <v>0</v>
      </c>
      <c r="D178" s="22">
        <f t="shared" si="18"/>
        <v>166.43700000000001</v>
      </c>
      <c r="E178" s="115">
        <f t="shared" si="24"/>
        <v>166.43700000000001</v>
      </c>
      <c r="F178" s="23">
        <f t="shared" si="19"/>
        <v>9.8251467398162255E-7</v>
      </c>
      <c r="G178" s="23">
        <f t="shared" si="20"/>
        <v>-9.8251467398162255E-7</v>
      </c>
      <c r="H178" s="23">
        <f t="shared" si="21"/>
        <v>168.46623503414642</v>
      </c>
      <c r="I178" s="23">
        <f t="shared" si="22"/>
        <v>-168.46623503414642</v>
      </c>
      <c r="J178" s="72"/>
      <c r="K178" s="21"/>
    </row>
    <row r="179" spans="1:11" x14ac:dyDescent="0.25">
      <c r="A179" s="19">
        <v>170</v>
      </c>
      <c r="B179" s="115">
        <f t="shared" si="23"/>
        <v>8.4499999999999851</v>
      </c>
      <c r="C179" s="22">
        <f t="shared" si="17"/>
        <v>0</v>
      </c>
      <c r="D179" s="22">
        <f t="shared" si="18"/>
        <v>161.989</v>
      </c>
      <c r="E179" s="115">
        <f t="shared" si="24"/>
        <v>161.989</v>
      </c>
      <c r="F179" s="23">
        <f t="shared" si="19"/>
        <v>9.8241151535677712E-7</v>
      </c>
      <c r="G179" s="23">
        <f t="shared" si="20"/>
        <v>-9.8241151535677712E-7</v>
      </c>
      <c r="H179" s="23">
        <f t="shared" si="21"/>
        <v>168.44854700810544</v>
      </c>
      <c r="I179" s="23">
        <f t="shared" si="22"/>
        <v>-168.44854700810544</v>
      </c>
      <c r="J179" s="72"/>
      <c r="K179" s="21"/>
    </row>
    <row r="180" spans="1:11" x14ac:dyDescent="0.25">
      <c r="A180" s="19">
        <v>171</v>
      </c>
      <c r="B180" s="115">
        <f t="shared" si="23"/>
        <v>8.4999999999999858</v>
      </c>
      <c r="C180" s="22">
        <f t="shared" si="17"/>
        <v>0</v>
      </c>
      <c r="D180" s="22">
        <f t="shared" si="18"/>
        <v>155.11500000000001</v>
      </c>
      <c r="E180" s="115">
        <f t="shared" si="24"/>
        <v>155.11500000000001</v>
      </c>
      <c r="F180" s="23">
        <f t="shared" si="19"/>
        <v>9.8230836756301842E-7</v>
      </c>
      <c r="G180" s="23">
        <f t="shared" si="20"/>
        <v>-9.8230836756301842E-7</v>
      </c>
      <c r="H180" s="23">
        <f t="shared" si="21"/>
        <v>168.43086083920971</v>
      </c>
      <c r="I180" s="23">
        <f t="shared" si="22"/>
        <v>-168.43086083920971</v>
      </c>
      <c r="J180" s="72"/>
      <c r="K180" s="21"/>
    </row>
    <row r="181" spans="1:11" x14ac:dyDescent="0.25">
      <c r="A181" s="19">
        <v>172</v>
      </c>
      <c r="B181" s="115">
        <f t="shared" si="23"/>
        <v>8.5499999999999865</v>
      </c>
      <c r="C181" s="22">
        <f t="shared" si="17"/>
        <v>0</v>
      </c>
      <c r="D181" s="22">
        <f t="shared" si="18"/>
        <v>145.91900000000001</v>
      </c>
      <c r="E181" s="115">
        <f t="shared" si="24"/>
        <v>145.91900000000001</v>
      </c>
      <c r="F181" s="23">
        <f t="shared" si="19"/>
        <v>9.8220523059920975E-7</v>
      </c>
      <c r="G181" s="23">
        <f t="shared" si="20"/>
        <v>-9.8220523059920975E-7</v>
      </c>
      <c r="H181" s="23">
        <f t="shared" si="21"/>
        <v>168.41317652726423</v>
      </c>
      <c r="I181" s="23">
        <f t="shared" si="22"/>
        <v>-168.41317652726423</v>
      </c>
      <c r="J181" s="72"/>
      <c r="K181" s="21"/>
    </row>
    <row r="182" spans="1:11" x14ac:dyDescent="0.25">
      <c r="A182" s="19">
        <v>173</v>
      </c>
      <c r="B182" s="115">
        <f t="shared" si="23"/>
        <v>8.5999999999999872</v>
      </c>
      <c r="C182" s="22">
        <f t="shared" si="17"/>
        <v>0</v>
      </c>
      <c r="D182" s="22">
        <f t="shared" si="18"/>
        <v>134.53899999999999</v>
      </c>
      <c r="E182" s="115">
        <f t="shared" si="24"/>
        <v>134.53899999999999</v>
      </c>
      <c r="F182" s="23">
        <f t="shared" si="19"/>
        <v>9.8210210446421376E-7</v>
      </c>
      <c r="G182" s="23">
        <f t="shared" si="20"/>
        <v>-9.8210210446421376E-7</v>
      </c>
      <c r="H182" s="23">
        <f t="shared" si="21"/>
        <v>168.395494072074</v>
      </c>
      <c r="I182" s="23">
        <f t="shared" si="22"/>
        <v>-168.395494072074</v>
      </c>
      <c r="J182" s="72"/>
      <c r="K182" s="21"/>
    </row>
    <row r="183" spans="1:11" x14ac:dyDescent="0.25">
      <c r="A183" s="19">
        <v>174</v>
      </c>
      <c r="B183" s="115">
        <f t="shared" si="23"/>
        <v>8.6499999999999879</v>
      </c>
      <c r="C183" s="22">
        <f t="shared" si="17"/>
        <v>0</v>
      </c>
      <c r="D183" s="22">
        <f t="shared" si="18"/>
        <v>121.146</v>
      </c>
      <c r="E183" s="115">
        <f t="shared" si="24"/>
        <v>121.146</v>
      </c>
      <c r="F183" s="23">
        <f t="shared" si="19"/>
        <v>9.8199898915689328E-7</v>
      </c>
      <c r="G183" s="23">
        <f t="shared" si="20"/>
        <v>-9.8199898915689328E-7</v>
      </c>
      <c r="H183" s="23">
        <f t="shared" si="21"/>
        <v>168.37781347344409</v>
      </c>
      <c r="I183" s="23">
        <f t="shared" si="22"/>
        <v>-168.37781347344409</v>
      </c>
      <c r="J183" s="72"/>
      <c r="K183" s="21"/>
    </row>
    <row r="184" spans="1:11" x14ac:dyDescent="0.25">
      <c r="A184" s="19">
        <v>175</v>
      </c>
      <c r="B184" s="115">
        <f t="shared" si="23"/>
        <v>8.6999999999999886</v>
      </c>
      <c r="C184" s="22">
        <f t="shared" si="17"/>
        <v>0</v>
      </c>
      <c r="D184" s="22">
        <f t="shared" si="18"/>
        <v>105.94199999999999</v>
      </c>
      <c r="E184" s="115">
        <f t="shared" si="24"/>
        <v>105.94199999999999</v>
      </c>
      <c r="F184" s="23">
        <f t="shared" si="19"/>
        <v>9.8189588467611183E-7</v>
      </c>
      <c r="G184" s="23">
        <f t="shared" si="20"/>
        <v>-9.8189588467611183E-7</v>
      </c>
      <c r="H184" s="23">
        <f t="shared" si="21"/>
        <v>168.36013473117961</v>
      </c>
      <c r="I184" s="23">
        <f t="shared" si="22"/>
        <v>-168.36013473117961</v>
      </c>
      <c r="J184" s="72"/>
      <c r="K184" s="21"/>
    </row>
    <row r="185" spans="1:11" x14ac:dyDescent="0.25">
      <c r="A185" s="19">
        <v>176</v>
      </c>
      <c r="B185" s="115">
        <f t="shared" si="23"/>
        <v>8.7499999999999893</v>
      </c>
      <c r="C185" s="22">
        <f t="shared" si="17"/>
        <v>0</v>
      </c>
      <c r="D185" s="22">
        <f t="shared" si="18"/>
        <v>89.153000000000006</v>
      </c>
      <c r="E185" s="115">
        <f t="shared" si="24"/>
        <v>89.153000000000006</v>
      </c>
      <c r="F185" s="23">
        <f t="shared" si="19"/>
        <v>9.8179279102073247E-7</v>
      </c>
      <c r="G185" s="23">
        <f t="shared" si="20"/>
        <v>-9.8179279102073247E-7</v>
      </c>
      <c r="H185" s="23">
        <f t="shared" si="21"/>
        <v>168.34245784508559</v>
      </c>
      <c r="I185" s="23">
        <f t="shared" si="22"/>
        <v>-168.34245784508559</v>
      </c>
      <c r="J185" s="72"/>
      <c r="K185" s="21"/>
    </row>
    <row r="186" spans="1:11" x14ac:dyDescent="0.25">
      <c r="A186" s="19">
        <v>177</v>
      </c>
      <c r="B186" s="115">
        <f t="shared" si="23"/>
        <v>8.7999999999999901</v>
      </c>
      <c r="C186" s="22">
        <f t="shared" si="17"/>
        <v>0</v>
      </c>
      <c r="D186" s="22">
        <f t="shared" si="18"/>
        <v>71.033000000000001</v>
      </c>
      <c r="E186" s="115">
        <f t="shared" si="24"/>
        <v>71.033000000000001</v>
      </c>
      <c r="F186" s="23">
        <f t="shared" si="19"/>
        <v>9.816897081896187E-7</v>
      </c>
      <c r="G186" s="23">
        <f t="shared" si="20"/>
        <v>-9.816897081896187E-7</v>
      </c>
      <c r="H186" s="23">
        <f t="shared" si="21"/>
        <v>168.32478281496716</v>
      </c>
      <c r="I186" s="23">
        <f t="shared" si="22"/>
        <v>-168.32478281496716</v>
      </c>
      <c r="J186" s="72"/>
      <c r="K186" s="21"/>
    </row>
    <row r="187" spans="1:11" x14ac:dyDescent="0.25">
      <c r="A187" s="19">
        <v>178</v>
      </c>
      <c r="B187" s="115">
        <f t="shared" si="23"/>
        <v>8.8499999999999908</v>
      </c>
      <c r="C187" s="22">
        <f t="shared" si="17"/>
        <v>0</v>
      </c>
      <c r="D187" s="22">
        <f t="shared" si="18"/>
        <v>51.851999999999997</v>
      </c>
      <c r="E187" s="115">
        <f t="shared" si="24"/>
        <v>51.851999999999997</v>
      </c>
      <c r="F187" s="23">
        <f t="shared" si="19"/>
        <v>9.8158663618163379E-7</v>
      </c>
      <c r="G187" s="23">
        <f t="shared" si="20"/>
        <v>-9.8158663618163379E-7</v>
      </c>
      <c r="H187" s="23">
        <f t="shared" si="21"/>
        <v>168.30710964062951</v>
      </c>
      <c r="I187" s="23">
        <f t="shared" si="22"/>
        <v>-168.30710964062951</v>
      </c>
      <c r="J187" s="72"/>
      <c r="K187" s="21"/>
    </row>
    <row r="188" spans="1:11" x14ac:dyDescent="0.25">
      <c r="A188" s="19">
        <v>179</v>
      </c>
      <c r="B188" s="115">
        <f t="shared" si="23"/>
        <v>8.8999999999999915</v>
      </c>
      <c r="C188" s="22">
        <f t="shared" si="17"/>
        <v>0</v>
      </c>
      <c r="D188" s="22">
        <f t="shared" si="18"/>
        <v>31.898</v>
      </c>
      <c r="E188" s="115">
        <f t="shared" si="24"/>
        <v>31.898</v>
      </c>
      <c r="F188" s="23">
        <f t="shared" si="19"/>
        <v>9.8148357499564167E-7</v>
      </c>
      <c r="G188" s="23">
        <f t="shared" si="20"/>
        <v>-9.8148357499564167E-7</v>
      </c>
      <c r="H188" s="23">
        <f t="shared" si="21"/>
        <v>168.2894383218777</v>
      </c>
      <c r="I188" s="23">
        <f t="shared" si="22"/>
        <v>-168.2894383218777</v>
      </c>
      <c r="J188" s="72"/>
      <c r="K188" s="21"/>
    </row>
    <row r="189" spans="1:11" x14ac:dyDescent="0.25">
      <c r="A189" s="19">
        <v>180</v>
      </c>
      <c r="B189" s="115">
        <f t="shared" si="23"/>
        <v>8.9499999999999922</v>
      </c>
      <c r="C189" s="22">
        <f t="shared" si="17"/>
        <v>0</v>
      </c>
      <c r="D189" s="22">
        <f t="shared" si="18"/>
        <v>11.471</v>
      </c>
      <c r="E189" s="115">
        <f t="shared" si="24"/>
        <v>11.471</v>
      </c>
      <c r="F189" s="23">
        <f t="shared" si="19"/>
        <v>9.8138052463050603E-7</v>
      </c>
      <c r="G189" s="23">
        <f t="shared" si="20"/>
        <v>-9.8138052463050603E-7</v>
      </c>
      <c r="H189" s="23">
        <f t="shared" si="21"/>
        <v>168.27176885851696</v>
      </c>
      <c r="I189" s="23">
        <f t="shared" si="22"/>
        <v>-168.27176885851696</v>
      </c>
      <c r="J189" s="72"/>
      <c r="K189" s="21"/>
    </row>
    <row r="190" spans="1:11" x14ac:dyDescent="0.25">
      <c r="A190" s="19">
        <v>181</v>
      </c>
      <c r="B190" s="115">
        <f t="shared" si="23"/>
        <v>8.9999999999999929</v>
      </c>
      <c r="C190" s="22">
        <f t="shared" si="17"/>
        <v>0</v>
      </c>
      <c r="D190" s="22">
        <f t="shared" si="18"/>
        <v>-9.1229999999999993</v>
      </c>
      <c r="E190" s="115">
        <f t="shared" si="24"/>
        <v>-9.1229999999999993</v>
      </c>
      <c r="F190" s="23">
        <f t="shared" si="19"/>
        <v>9.8127748508509059E-7</v>
      </c>
      <c r="G190" s="23">
        <f t="shared" si="20"/>
        <v>-9.8127748508509059E-7</v>
      </c>
      <c r="H190" s="23">
        <f t="shared" si="21"/>
        <v>168.25410125035248</v>
      </c>
      <c r="I190" s="23">
        <f t="shared" si="22"/>
        <v>-168.25410125035248</v>
      </c>
      <c r="J190" s="72"/>
      <c r="K190" s="21"/>
    </row>
    <row r="191" spans="1:11" x14ac:dyDescent="0.25">
      <c r="A191" s="19">
        <v>182</v>
      </c>
      <c r="B191" s="115">
        <f t="shared" si="23"/>
        <v>9.0499999999999936</v>
      </c>
      <c r="C191" s="22">
        <f t="shared" si="17"/>
        <v>0</v>
      </c>
      <c r="D191" s="22">
        <f t="shared" si="18"/>
        <v>-29.577000000000002</v>
      </c>
      <c r="E191" s="115">
        <f t="shared" si="24"/>
        <v>-29.577000000000002</v>
      </c>
      <c r="F191" s="23">
        <f t="shared" si="19"/>
        <v>9.8117445635825948E-7</v>
      </c>
      <c r="G191" s="23">
        <f t="shared" si="20"/>
        <v>-9.8117445635825948E-7</v>
      </c>
      <c r="H191" s="23">
        <f t="shared" si="21"/>
        <v>168.23643549718946</v>
      </c>
      <c r="I191" s="23">
        <f t="shared" si="22"/>
        <v>-168.23643549718946</v>
      </c>
      <c r="J191" s="72"/>
      <c r="K191" s="21"/>
    </row>
    <row r="192" spans="1:11" x14ac:dyDescent="0.25">
      <c r="A192" s="19">
        <v>183</v>
      </c>
      <c r="B192" s="115">
        <f t="shared" si="23"/>
        <v>9.0999999999999943</v>
      </c>
      <c r="C192" s="22">
        <f t="shared" si="17"/>
        <v>0</v>
      </c>
      <c r="D192" s="22">
        <f t="shared" si="18"/>
        <v>-49.582999999999998</v>
      </c>
      <c r="E192" s="115">
        <f t="shared" si="24"/>
        <v>-49.582999999999998</v>
      </c>
      <c r="F192" s="23">
        <f t="shared" si="19"/>
        <v>9.8107143844887681E-7</v>
      </c>
      <c r="G192" s="23">
        <f t="shared" si="20"/>
        <v>-9.8107143844887681E-7</v>
      </c>
      <c r="H192" s="23">
        <f t="shared" si="21"/>
        <v>168.21877159883314</v>
      </c>
      <c r="I192" s="23">
        <f t="shared" si="22"/>
        <v>-168.21877159883314</v>
      </c>
      <c r="J192" s="72"/>
      <c r="K192" s="21"/>
    </row>
    <row r="193" spans="1:11" x14ac:dyDescent="0.25">
      <c r="A193" s="19">
        <v>184</v>
      </c>
      <c r="B193" s="115">
        <f t="shared" si="23"/>
        <v>9.149999999999995</v>
      </c>
      <c r="C193" s="22">
        <f t="shared" si="17"/>
        <v>0</v>
      </c>
      <c r="D193" s="22">
        <f t="shared" si="18"/>
        <v>-68.843000000000004</v>
      </c>
      <c r="E193" s="115">
        <f t="shared" si="24"/>
        <v>-68.843000000000004</v>
      </c>
      <c r="F193" s="23">
        <f t="shared" si="19"/>
        <v>9.8096843135580673E-7</v>
      </c>
      <c r="G193" s="23">
        <f t="shared" si="20"/>
        <v>-9.8096843135580673E-7</v>
      </c>
      <c r="H193" s="23">
        <f t="shared" si="21"/>
        <v>168.20110955508881</v>
      </c>
      <c r="I193" s="23">
        <f t="shared" si="22"/>
        <v>-168.20110955508881</v>
      </c>
      <c r="J193" s="72"/>
      <c r="K193" s="21"/>
    </row>
    <row r="194" spans="1:11" x14ac:dyDescent="0.25">
      <c r="A194" s="19">
        <v>185</v>
      </c>
      <c r="B194" s="115">
        <f t="shared" si="23"/>
        <v>9.1999999999999957</v>
      </c>
      <c r="C194" s="22">
        <f t="shared" si="17"/>
        <v>0</v>
      </c>
      <c r="D194" s="22">
        <f t="shared" si="18"/>
        <v>-87.066999999999993</v>
      </c>
      <c r="E194" s="115">
        <f t="shared" si="24"/>
        <v>-87.066999999999993</v>
      </c>
      <c r="F194" s="23">
        <f t="shared" si="19"/>
        <v>9.8086543507791356E-7</v>
      </c>
      <c r="G194" s="23">
        <f t="shared" si="20"/>
        <v>-9.8086543507791356E-7</v>
      </c>
      <c r="H194" s="23">
        <f t="shared" si="21"/>
        <v>168.18344936576167</v>
      </c>
      <c r="I194" s="23">
        <f t="shared" si="22"/>
        <v>-168.18344936576167</v>
      </c>
      <c r="J194" s="72"/>
      <c r="K194" s="21"/>
    </row>
    <row r="195" spans="1:11" x14ac:dyDescent="0.25">
      <c r="A195" s="19">
        <v>186</v>
      </c>
      <c r="B195" s="115">
        <f t="shared" si="23"/>
        <v>9.2499999999999964</v>
      </c>
      <c r="C195" s="22">
        <f t="shared" si="17"/>
        <v>0</v>
      </c>
      <c r="D195" s="22">
        <f t="shared" si="18"/>
        <v>-103.983</v>
      </c>
      <c r="E195" s="115">
        <f t="shared" si="24"/>
        <v>-103.983</v>
      </c>
      <c r="F195" s="23">
        <f t="shared" si="19"/>
        <v>9.8076244961406166E-7</v>
      </c>
      <c r="G195" s="23">
        <f t="shared" si="20"/>
        <v>-9.8076244961406166E-7</v>
      </c>
      <c r="H195" s="23">
        <f t="shared" si="21"/>
        <v>168.16579103065709</v>
      </c>
      <c r="I195" s="23">
        <f t="shared" si="22"/>
        <v>-168.16579103065709</v>
      </c>
      <c r="J195" s="72"/>
      <c r="K195" s="21"/>
    </row>
    <row r="196" spans="1:11" x14ac:dyDescent="0.25">
      <c r="A196" s="19">
        <v>187</v>
      </c>
      <c r="B196" s="115">
        <f t="shared" si="23"/>
        <v>9.2999999999999972</v>
      </c>
      <c r="C196" s="22">
        <f t="shared" si="17"/>
        <v>0</v>
      </c>
      <c r="D196" s="22">
        <f t="shared" si="18"/>
        <v>-119.33799999999999</v>
      </c>
      <c r="E196" s="115">
        <f t="shared" si="24"/>
        <v>-119.33799999999999</v>
      </c>
      <c r="F196" s="23">
        <f t="shared" si="19"/>
        <v>9.80659474963116E-7</v>
      </c>
      <c r="G196" s="23">
        <f t="shared" si="20"/>
        <v>-9.80659474963116E-7</v>
      </c>
      <c r="H196" s="23">
        <f t="shared" si="21"/>
        <v>168.14813454958033</v>
      </c>
      <c r="I196" s="23">
        <f t="shared" si="22"/>
        <v>-168.14813454958033</v>
      </c>
      <c r="J196" s="72"/>
      <c r="K196" s="21"/>
    </row>
    <row r="197" spans="1:11" x14ac:dyDescent="0.25">
      <c r="A197" s="19">
        <v>188</v>
      </c>
      <c r="B197" s="115">
        <f t="shared" si="23"/>
        <v>9.3499999999999979</v>
      </c>
      <c r="C197" s="22">
        <f t="shared" si="17"/>
        <v>0</v>
      </c>
      <c r="D197" s="22">
        <f t="shared" si="18"/>
        <v>-132.90199999999999</v>
      </c>
      <c r="E197" s="115">
        <f t="shared" si="24"/>
        <v>-132.90199999999999</v>
      </c>
      <c r="F197" s="23">
        <f t="shared" si="19"/>
        <v>9.8055651112394113E-7</v>
      </c>
      <c r="G197" s="23">
        <f t="shared" si="20"/>
        <v>-9.8055651112394113E-7</v>
      </c>
      <c r="H197" s="23">
        <f t="shared" si="21"/>
        <v>168.1304799223368</v>
      </c>
      <c r="I197" s="23">
        <f t="shared" si="22"/>
        <v>-168.1304799223368</v>
      </c>
      <c r="J197" s="72"/>
      <c r="K197" s="21"/>
    </row>
    <row r="198" spans="1:11" x14ac:dyDescent="0.25">
      <c r="A198" s="19">
        <v>189</v>
      </c>
      <c r="B198" s="115">
        <f t="shared" si="23"/>
        <v>9.3999999999999986</v>
      </c>
      <c r="C198" s="22">
        <f t="shared" si="17"/>
        <v>0</v>
      </c>
      <c r="D198" s="22">
        <f t="shared" si="18"/>
        <v>-144.47200000000001</v>
      </c>
      <c r="E198" s="115">
        <f t="shared" si="24"/>
        <v>-144.47200000000001</v>
      </c>
      <c r="F198" s="23">
        <f t="shared" si="19"/>
        <v>9.804535580954016E-7</v>
      </c>
      <c r="G198" s="23">
        <f t="shared" si="20"/>
        <v>-9.804535580954016E-7</v>
      </c>
      <c r="H198" s="23">
        <f t="shared" si="21"/>
        <v>168.11282714873178</v>
      </c>
      <c r="I198" s="23">
        <f t="shared" si="22"/>
        <v>-168.11282714873178</v>
      </c>
      <c r="J198" s="72"/>
      <c r="K198" s="21"/>
    </row>
    <row r="199" spans="1:11" x14ac:dyDescent="0.25">
      <c r="A199" s="19">
        <v>190</v>
      </c>
      <c r="B199" s="115">
        <f t="shared" si="23"/>
        <v>9.4499999999999993</v>
      </c>
      <c r="C199" s="22">
        <f t="shared" si="17"/>
        <v>0</v>
      </c>
      <c r="D199" s="22">
        <f t="shared" si="18"/>
        <v>-153.876</v>
      </c>
      <c r="E199" s="115">
        <f t="shared" si="24"/>
        <v>-153.876</v>
      </c>
      <c r="F199" s="23">
        <f t="shared" si="19"/>
        <v>9.803506158763626E-7</v>
      </c>
      <c r="G199" s="23">
        <f t="shared" si="20"/>
        <v>-9.803506158763626E-7</v>
      </c>
      <c r="H199" s="23">
        <f t="shared" si="21"/>
        <v>168.09517622857066</v>
      </c>
      <c r="I199" s="23">
        <f t="shared" si="22"/>
        <v>-168.09517622857066</v>
      </c>
      <c r="J199" s="72"/>
      <c r="K199" s="21"/>
    </row>
    <row r="200" spans="1:11" x14ac:dyDescent="0.25">
      <c r="A200" s="19">
        <v>191</v>
      </c>
      <c r="B200" s="115">
        <f t="shared" si="23"/>
        <v>9.5</v>
      </c>
      <c r="C200" s="22">
        <f t="shared" si="17"/>
        <v>0</v>
      </c>
      <c r="D200" s="22">
        <f t="shared" si="18"/>
        <v>-160.97200000000001</v>
      </c>
      <c r="E200" s="115">
        <f t="shared" si="24"/>
        <v>-160.97200000000001</v>
      </c>
      <c r="F200" s="23">
        <f t="shared" si="19"/>
        <v>9.8024768446568931E-7</v>
      </c>
      <c r="G200" s="23">
        <f t="shared" si="20"/>
        <v>-9.8024768446568931E-7</v>
      </c>
      <c r="H200" s="23">
        <f t="shared" si="21"/>
        <v>168.07752716165894</v>
      </c>
      <c r="I200" s="23">
        <f t="shared" si="22"/>
        <v>-168.07752716165894</v>
      </c>
      <c r="J200" s="72"/>
      <c r="K200" s="21"/>
    </row>
    <row r="201" spans="1:11" x14ac:dyDescent="0.25">
      <c r="A201" s="19">
        <v>192</v>
      </c>
      <c r="B201" s="115">
        <f t="shared" si="23"/>
        <v>9.5500000000000007</v>
      </c>
      <c r="C201" s="22">
        <f t="shared" si="17"/>
        <v>0</v>
      </c>
      <c r="D201" s="22">
        <f t="shared" si="18"/>
        <v>-165.65600000000001</v>
      </c>
      <c r="E201" s="115">
        <f t="shared" si="24"/>
        <v>-165.65600000000001</v>
      </c>
      <c r="F201" s="23">
        <f t="shared" si="19"/>
        <v>9.8014476386224672E-7</v>
      </c>
      <c r="G201" s="23">
        <f t="shared" si="20"/>
        <v>-9.8014476386224672E-7</v>
      </c>
      <c r="H201" s="23">
        <f t="shared" si="21"/>
        <v>168.05987994780187</v>
      </c>
      <c r="I201" s="23">
        <f t="shared" si="22"/>
        <v>-168.05987994780187</v>
      </c>
      <c r="J201" s="72"/>
      <c r="K201" s="21"/>
    </row>
    <row r="202" spans="1:11" x14ac:dyDescent="0.25">
      <c r="A202" s="19">
        <v>193</v>
      </c>
      <c r="B202" s="115">
        <f t="shared" si="23"/>
        <v>9.6000000000000014</v>
      </c>
      <c r="C202" s="22">
        <f t="shared" ref="C202:C265" si="25">ROUND($E$5*EXP(-$K$3*B202)*COS($M$3*B202),$E$8)</f>
        <v>0</v>
      </c>
      <c r="D202" s="22">
        <f t="shared" ref="D202:D265" si="26">ROUND($F$5*EXP(-$K$3*B202)*SIN($M$3*B202),$E$8)</f>
        <v>-167.858</v>
      </c>
      <c r="E202" s="115">
        <f t="shared" si="24"/>
        <v>-167.858</v>
      </c>
      <c r="F202" s="23">
        <f t="shared" ref="F202:F265" si="27">$E$5*EXP(-$K$3*$B202)</f>
        <v>9.8004185406490002E-7</v>
      </c>
      <c r="G202" s="23">
        <f t="shared" ref="G202:G265" si="28">-$E$5*EXP(-$K$3*$B202)</f>
        <v>-9.8004185406490002E-7</v>
      </c>
      <c r="H202" s="23">
        <f t="shared" ref="H202:H265" si="29">$F$5*EXP(-$K$3*$B202)</f>
        <v>168.04223458680502</v>
      </c>
      <c r="I202" s="23">
        <f t="shared" ref="I202:I265" si="30">-$F$5*EXP(-$K$3*$B202)</f>
        <v>-168.04223458680502</v>
      </c>
      <c r="J202" s="72"/>
      <c r="K202" s="21"/>
    </row>
    <row r="203" spans="1:11" x14ac:dyDescent="0.25">
      <c r="A203" s="19">
        <v>194</v>
      </c>
      <c r="B203" s="115">
        <f t="shared" si="23"/>
        <v>9.6500000000000021</v>
      </c>
      <c r="C203" s="22">
        <f t="shared" si="25"/>
        <v>0</v>
      </c>
      <c r="D203" s="22">
        <f t="shared" si="26"/>
        <v>-167.54400000000001</v>
      </c>
      <c r="E203" s="115">
        <f t="shared" si="24"/>
        <v>-167.54400000000001</v>
      </c>
      <c r="F203" s="23">
        <f t="shared" si="27"/>
        <v>9.799389550725148E-7</v>
      </c>
      <c r="G203" s="23">
        <f t="shared" si="28"/>
        <v>-9.799389550725148E-7</v>
      </c>
      <c r="H203" s="23">
        <f t="shared" si="29"/>
        <v>168.0245910784738</v>
      </c>
      <c r="I203" s="23">
        <f t="shared" si="30"/>
        <v>-168.0245910784738</v>
      </c>
      <c r="J203" s="72"/>
      <c r="K203" s="21"/>
    </row>
    <row r="204" spans="1:11" x14ac:dyDescent="0.25">
      <c r="A204" s="19">
        <v>195</v>
      </c>
      <c r="B204" s="115">
        <f t="shared" ref="B204:B267" si="31">B203+$B$8</f>
        <v>9.7000000000000028</v>
      </c>
      <c r="C204" s="22">
        <f t="shared" si="25"/>
        <v>0</v>
      </c>
      <c r="D204" s="22">
        <f t="shared" si="26"/>
        <v>-164.721</v>
      </c>
      <c r="E204" s="115">
        <f t="shared" si="24"/>
        <v>-164.721</v>
      </c>
      <c r="F204" s="23">
        <f t="shared" si="27"/>
        <v>9.7983606688395669E-7</v>
      </c>
      <c r="G204" s="23">
        <f t="shared" si="28"/>
        <v>-9.7983606688395669E-7</v>
      </c>
      <c r="H204" s="23">
        <f t="shared" si="29"/>
        <v>168.0069494226137</v>
      </c>
      <c r="I204" s="23">
        <f t="shared" si="30"/>
        <v>-168.0069494226137</v>
      </c>
      <c r="J204" s="72"/>
      <c r="K204" s="21"/>
    </row>
    <row r="205" spans="1:11" x14ac:dyDescent="0.25">
      <c r="A205" s="19">
        <v>196</v>
      </c>
      <c r="B205" s="115">
        <f t="shared" si="31"/>
        <v>9.7500000000000036</v>
      </c>
      <c r="C205" s="22">
        <f t="shared" si="25"/>
        <v>0</v>
      </c>
      <c r="D205" s="22">
        <f t="shared" si="26"/>
        <v>-159.43100000000001</v>
      </c>
      <c r="E205" s="115">
        <f t="shared" si="24"/>
        <v>-159.43100000000001</v>
      </c>
      <c r="F205" s="23">
        <f t="shared" si="27"/>
        <v>9.7973318949809108E-7</v>
      </c>
      <c r="G205" s="23">
        <f t="shared" si="28"/>
        <v>-9.7973318949809108E-7</v>
      </c>
      <c r="H205" s="23">
        <f t="shared" si="29"/>
        <v>167.98930961903022</v>
      </c>
      <c r="I205" s="23">
        <f t="shared" si="30"/>
        <v>-167.98930961903022</v>
      </c>
      <c r="J205" s="72"/>
      <c r="K205" s="21"/>
    </row>
    <row r="206" spans="1:11" x14ac:dyDescent="0.25">
      <c r="A206" s="19">
        <v>197</v>
      </c>
      <c r="B206" s="115">
        <f t="shared" si="31"/>
        <v>9.8000000000000043</v>
      </c>
      <c r="C206" s="22">
        <f t="shared" si="25"/>
        <v>0</v>
      </c>
      <c r="D206" s="22">
        <f t="shared" si="26"/>
        <v>-151.75399999999999</v>
      </c>
      <c r="E206" s="115">
        <f t="shared" si="24"/>
        <v>-151.75399999999999</v>
      </c>
      <c r="F206" s="23">
        <f t="shared" si="27"/>
        <v>9.7963032291378401E-7</v>
      </c>
      <c r="G206" s="23">
        <f t="shared" si="28"/>
        <v>-9.7963032291378401E-7</v>
      </c>
      <c r="H206" s="23">
        <f t="shared" si="29"/>
        <v>167.97167166752888</v>
      </c>
      <c r="I206" s="23">
        <f t="shared" si="30"/>
        <v>-167.97167166752888</v>
      </c>
      <c r="J206" s="72"/>
      <c r="K206" s="21"/>
    </row>
    <row r="207" spans="1:11" x14ac:dyDescent="0.25">
      <c r="A207" s="19">
        <v>198</v>
      </c>
      <c r="B207" s="115">
        <f t="shared" si="31"/>
        <v>9.850000000000005</v>
      </c>
      <c r="C207" s="22">
        <f t="shared" si="25"/>
        <v>0</v>
      </c>
      <c r="D207" s="22">
        <f t="shared" si="26"/>
        <v>-141.80500000000001</v>
      </c>
      <c r="E207" s="115">
        <f t="shared" si="24"/>
        <v>-141.80500000000001</v>
      </c>
      <c r="F207" s="23">
        <f t="shared" si="27"/>
        <v>9.795274671299013E-7</v>
      </c>
      <c r="G207" s="23">
        <f t="shared" si="28"/>
        <v>-9.795274671299013E-7</v>
      </c>
      <c r="H207" s="23">
        <f t="shared" si="29"/>
        <v>167.95403556791521</v>
      </c>
      <c r="I207" s="23">
        <f t="shared" si="30"/>
        <v>-167.95403556791521</v>
      </c>
      <c r="J207" s="72"/>
      <c r="K207" s="21"/>
    </row>
    <row r="208" spans="1:11" x14ac:dyDescent="0.25">
      <c r="A208" s="19">
        <v>199</v>
      </c>
      <c r="B208" s="115">
        <f t="shared" si="31"/>
        <v>9.9000000000000057</v>
      </c>
      <c r="C208" s="22">
        <f t="shared" si="25"/>
        <v>0</v>
      </c>
      <c r="D208" s="22">
        <f t="shared" si="26"/>
        <v>-129.73400000000001</v>
      </c>
      <c r="E208" s="115">
        <f t="shared" ref="E208:E271" si="32">C208+D208</f>
        <v>-129.73400000000001</v>
      </c>
      <c r="F208" s="23">
        <f t="shared" si="27"/>
        <v>9.7942462214530877E-7</v>
      </c>
      <c r="G208" s="23">
        <f t="shared" si="28"/>
        <v>-9.7942462214530877E-7</v>
      </c>
      <c r="H208" s="23">
        <f t="shared" si="29"/>
        <v>167.93640131999481</v>
      </c>
      <c r="I208" s="23">
        <f t="shared" si="30"/>
        <v>-167.93640131999481</v>
      </c>
      <c r="J208" s="72"/>
      <c r="K208" s="21"/>
    </row>
    <row r="209" spans="1:11" x14ac:dyDescent="0.25">
      <c r="A209" s="19">
        <v>200</v>
      </c>
      <c r="B209" s="115">
        <f t="shared" si="31"/>
        <v>9.9500000000000064</v>
      </c>
      <c r="C209" s="22">
        <f t="shared" si="25"/>
        <v>0</v>
      </c>
      <c r="D209" s="22">
        <f t="shared" si="26"/>
        <v>-115.723</v>
      </c>
      <c r="E209" s="115">
        <f t="shared" si="32"/>
        <v>-115.723</v>
      </c>
      <c r="F209" s="23">
        <f t="shared" si="27"/>
        <v>9.7932178795887267E-7</v>
      </c>
      <c r="G209" s="23">
        <f t="shared" si="28"/>
        <v>-9.7932178795887267E-7</v>
      </c>
      <c r="H209" s="23">
        <f t="shared" si="29"/>
        <v>167.91876892357323</v>
      </c>
      <c r="I209" s="23">
        <f t="shared" si="30"/>
        <v>-167.91876892357323</v>
      </c>
      <c r="J209" s="72"/>
      <c r="K209" s="21"/>
    </row>
    <row r="210" spans="1:11" x14ac:dyDescent="0.25">
      <c r="A210" s="19">
        <v>201</v>
      </c>
      <c r="B210" s="115">
        <f t="shared" si="31"/>
        <v>10.000000000000007</v>
      </c>
      <c r="C210" s="22">
        <f t="shared" si="25"/>
        <v>0</v>
      </c>
      <c r="D210" s="22">
        <f t="shared" si="26"/>
        <v>-99.98</v>
      </c>
      <c r="E210" s="115">
        <f t="shared" si="32"/>
        <v>-99.98</v>
      </c>
      <c r="F210" s="23">
        <f t="shared" si="27"/>
        <v>9.7921896456945946E-7</v>
      </c>
      <c r="G210" s="23">
        <f t="shared" si="28"/>
        <v>-9.7921896456945946E-7</v>
      </c>
      <c r="H210" s="23">
        <f t="shared" si="29"/>
        <v>167.90113837845607</v>
      </c>
      <c r="I210" s="23">
        <f t="shared" si="30"/>
        <v>-167.90113837845607</v>
      </c>
      <c r="J210" s="72"/>
      <c r="K210" s="21"/>
    </row>
    <row r="211" spans="1:11" x14ac:dyDescent="0.25">
      <c r="A211" s="19">
        <v>202</v>
      </c>
      <c r="B211" s="115">
        <f t="shared" si="31"/>
        <v>10.050000000000008</v>
      </c>
      <c r="C211" s="22">
        <f t="shared" si="25"/>
        <v>0</v>
      </c>
      <c r="D211" s="22">
        <f t="shared" si="26"/>
        <v>-82.744</v>
      </c>
      <c r="E211" s="115">
        <f t="shared" si="32"/>
        <v>-82.744</v>
      </c>
      <c r="F211" s="23">
        <f t="shared" si="27"/>
        <v>9.7911615197593538E-7</v>
      </c>
      <c r="G211" s="23">
        <f t="shared" si="28"/>
        <v>-9.7911615197593538E-7</v>
      </c>
      <c r="H211" s="23">
        <f t="shared" si="29"/>
        <v>167.88350968444897</v>
      </c>
      <c r="I211" s="23">
        <f t="shared" si="30"/>
        <v>-167.88350968444897</v>
      </c>
      <c r="J211" s="72"/>
      <c r="K211" s="21"/>
    </row>
    <row r="212" spans="1:11" x14ac:dyDescent="0.25">
      <c r="A212" s="19">
        <v>203</v>
      </c>
      <c r="B212" s="115">
        <f t="shared" si="31"/>
        <v>10.100000000000009</v>
      </c>
      <c r="C212" s="22">
        <f t="shared" si="25"/>
        <v>0</v>
      </c>
      <c r="D212" s="22">
        <f t="shared" si="26"/>
        <v>-64.271000000000001</v>
      </c>
      <c r="E212" s="115">
        <f t="shared" si="32"/>
        <v>-64.271000000000001</v>
      </c>
      <c r="F212" s="23">
        <f t="shared" si="27"/>
        <v>9.790133501771669E-7</v>
      </c>
      <c r="G212" s="23">
        <f t="shared" si="28"/>
        <v>-9.790133501771669E-7</v>
      </c>
      <c r="H212" s="23">
        <f t="shared" si="29"/>
        <v>167.86588284135755</v>
      </c>
      <c r="I212" s="23">
        <f t="shared" si="30"/>
        <v>-167.86588284135755</v>
      </c>
      <c r="J212" s="72"/>
      <c r="K212" s="21"/>
    </row>
    <row r="213" spans="1:11" x14ac:dyDescent="0.25">
      <c r="A213" s="19">
        <v>204</v>
      </c>
      <c r="B213" s="115">
        <f t="shared" si="31"/>
        <v>10.150000000000009</v>
      </c>
      <c r="C213" s="22">
        <f t="shared" si="25"/>
        <v>0</v>
      </c>
      <c r="D213" s="22">
        <f t="shared" si="26"/>
        <v>-44.84</v>
      </c>
      <c r="E213" s="115">
        <f t="shared" si="32"/>
        <v>-44.84</v>
      </c>
      <c r="F213" s="23">
        <f t="shared" si="27"/>
        <v>9.7891055917202047E-7</v>
      </c>
      <c r="G213" s="23">
        <f t="shared" si="28"/>
        <v>-9.7891055917202047E-7</v>
      </c>
      <c r="H213" s="23">
        <f t="shared" si="29"/>
        <v>167.84825784898752</v>
      </c>
      <c r="I213" s="23">
        <f t="shared" si="30"/>
        <v>-167.84825784898752</v>
      </c>
      <c r="J213" s="72"/>
      <c r="K213" s="21"/>
    </row>
    <row r="214" spans="1:11" x14ac:dyDescent="0.25">
      <c r="A214" s="19">
        <v>205</v>
      </c>
      <c r="B214" s="115">
        <f t="shared" si="31"/>
        <v>10.20000000000001</v>
      </c>
      <c r="C214" s="22">
        <f t="shared" si="25"/>
        <v>0</v>
      </c>
      <c r="D214" s="22">
        <f t="shared" si="26"/>
        <v>-24.741</v>
      </c>
      <c r="E214" s="115">
        <f t="shared" si="32"/>
        <v>-24.741</v>
      </c>
      <c r="F214" s="23">
        <f t="shared" si="27"/>
        <v>9.7880777895936296E-7</v>
      </c>
      <c r="G214" s="23">
        <f t="shared" si="28"/>
        <v>-9.7880777895936296E-7</v>
      </c>
      <c r="H214" s="23">
        <f t="shared" si="29"/>
        <v>167.8306347071445</v>
      </c>
      <c r="I214" s="23">
        <f t="shared" si="30"/>
        <v>-167.8306347071445</v>
      </c>
      <c r="J214" s="72"/>
      <c r="K214" s="21"/>
    </row>
    <row r="215" spans="1:11" x14ac:dyDescent="0.25">
      <c r="A215" s="19">
        <v>206</v>
      </c>
      <c r="B215" s="115">
        <f t="shared" si="31"/>
        <v>10.250000000000011</v>
      </c>
      <c r="C215" s="22">
        <f t="shared" si="25"/>
        <v>0</v>
      </c>
      <c r="D215" s="22">
        <f t="shared" si="26"/>
        <v>-4.2759999999999998</v>
      </c>
      <c r="E215" s="115">
        <f t="shared" si="32"/>
        <v>-4.2759999999999998</v>
      </c>
      <c r="F215" s="23">
        <f t="shared" si="27"/>
        <v>9.7870500953806128E-7</v>
      </c>
      <c r="G215" s="23">
        <f t="shared" si="28"/>
        <v>-9.7870500953806128E-7</v>
      </c>
      <c r="H215" s="23">
        <f t="shared" si="29"/>
        <v>167.81301341563426</v>
      </c>
      <c r="I215" s="23">
        <f t="shared" si="30"/>
        <v>-167.81301341563426</v>
      </c>
      <c r="J215" s="72"/>
      <c r="K215" s="21"/>
    </row>
    <row r="216" spans="1:11" x14ac:dyDescent="0.25">
      <c r="A216" s="19">
        <v>207</v>
      </c>
      <c r="B216" s="115">
        <f t="shared" si="31"/>
        <v>10.300000000000011</v>
      </c>
      <c r="C216" s="22">
        <f t="shared" si="25"/>
        <v>0</v>
      </c>
      <c r="D216" s="22">
        <f t="shared" si="26"/>
        <v>16.25</v>
      </c>
      <c r="E216" s="115">
        <f t="shared" si="32"/>
        <v>16.25</v>
      </c>
      <c r="F216" s="23">
        <f t="shared" si="27"/>
        <v>9.7860225090698228E-7</v>
      </c>
      <c r="G216" s="23">
        <f t="shared" si="28"/>
        <v>-9.7860225090698228E-7</v>
      </c>
      <c r="H216" s="23">
        <f t="shared" si="29"/>
        <v>167.79539397426245</v>
      </c>
      <c r="I216" s="23">
        <f t="shared" si="30"/>
        <v>-167.79539397426245</v>
      </c>
      <c r="J216" s="72"/>
      <c r="K216" s="21"/>
    </row>
    <row r="217" spans="1:11" x14ac:dyDescent="0.25">
      <c r="A217" s="19">
        <v>208</v>
      </c>
      <c r="B217" s="115">
        <f t="shared" si="31"/>
        <v>10.350000000000012</v>
      </c>
      <c r="C217" s="22">
        <f t="shared" si="25"/>
        <v>0</v>
      </c>
      <c r="D217" s="22">
        <f t="shared" si="26"/>
        <v>36.527000000000001</v>
      </c>
      <c r="E217" s="115">
        <f t="shared" si="32"/>
        <v>36.527000000000001</v>
      </c>
      <c r="F217" s="23">
        <f t="shared" si="27"/>
        <v>9.7849950306499308E-7</v>
      </c>
      <c r="G217" s="23">
        <f t="shared" si="28"/>
        <v>-9.7849950306499308E-7</v>
      </c>
      <c r="H217" s="23">
        <f t="shared" si="29"/>
        <v>167.7777763828349</v>
      </c>
      <c r="I217" s="23">
        <f t="shared" si="30"/>
        <v>-167.7777763828349</v>
      </c>
      <c r="J217" s="72"/>
      <c r="K217" s="21"/>
    </row>
    <row r="218" spans="1:11" x14ac:dyDescent="0.25">
      <c r="A218" s="19">
        <v>209</v>
      </c>
      <c r="B218" s="115">
        <f t="shared" si="31"/>
        <v>10.400000000000013</v>
      </c>
      <c r="C218" s="22">
        <f t="shared" si="25"/>
        <v>0</v>
      </c>
      <c r="D218" s="22">
        <f t="shared" si="26"/>
        <v>56.253</v>
      </c>
      <c r="E218" s="115">
        <f t="shared" si="32"/>
        <v>56.253</v>
      </c>
      <c r="F218" s="23">
        <f t="shared" si="27"/>
        <v>9.7839676601096097E-7</v>
      </c>
      <c r="G218" s="23">
        <f t="shared" si="28"/>
        <v>-9.7839676601096097E-7</v>
      </c>
      <c r="H218" s="23">
        <f t="shared" si="29"/>
        <v>167.76016064115731</v>
      </c>
      <c r="I218" s="23">
        <f t="shared" si="30"/>
        <v>-167.76016064115731</v>
      </c>
      <c r="J218" s="72"/>
      <c r="K218" s="21"/>
    </row>
    <row r="219" spans="1:11" x14ac:dyDescent="0.25">
      <c r="A219" s="19">
        <v>210</v>
      </c>
      <c r="B219" s="115">
        <f t="shared" si="31"/>
        <v>10.450000000000014</v>
      </c>
      <c r="C219" s="22">
        <f t="shared" si="25"/>
        <v>0</v>
      </c>
      <c r="D219" s="22">
        <f t="shared" si="26"/>
        <v>75.132000000000005</v>
      </c>
      <c r="E219" s="115">
        <f t="shared" si="32"/>
        <v>75.132000000000005</v>
      </c>
      <c r="F219" s="23">
        <f t="shared" si="27"/>
        <v>9.7829403974375326E-7</v>
      </c>
      <c r="G219" s="23">
        <f t="shared" si="28"/>
        <v>-9.7829403974375326E-7</v>
      </c>
      <c r="H219" s="23">
        <f t="shared" si="29"/>
        <v>167.74254674903551</v>
      </c>
      <c r="I219" s="23">
        <f t="shared" si="30"/>
        <v>-167.74254674903551</v>
      </c>
      <c r="J219" s="72"/>
      <c r="K219" s="21"/>
    </row>
    <row r="220" spans="1:11" x14ac:dyDescent="0.25">
      <c r="A220" s="19">
        <v>211</v>
      </c>
      <c r="B220" s="115">
        <f t="shared" si="31"/>
        <v>10.500000000000014</v>
      </c>
      <c r="C220" s="22">
        <f t="shared" si="25"/>
        <v>0</v>
      </c>
      <c r="D220" s="22">
        <f t="shared" si="26"/>
        <v>92.882000000000005</v>
      </c>
      <c r="E220" s="115">
        <f t="shared" si="32"/>
        <v>92.882000000000005</v>
      </c>
      <c r="F220" s="23">
        <f t="shared" si="27"/>
        <v>9.7819132426223726E-7</v>
      </c>
      <c r="G220" s="23">
        <f t="shared" si="28"/>
        <v>-9.7819132426223726E-7</v>
      </c>
      <c r="H220" s="23">
        <f t="shared" si="29"/>
        <v>167.72493470627529</v>
      </c>
      <c r="I220" s="23">
        <f t="shared" si="30"/>
        <v>-167.72493470627529</v>
      </c>
      <c r="J220" s="72"/>
      <c r="K220" s="21"/>
    </row>
    <row r="221" spans="1:11" x14ac:dyDescent="0.25">
      <c r="A221" s="19">
        <v>212</v>
      </c>
      <c r="B221" s="115">
        <f t="shared" si="31"/>
        <v>10.550000000000015</v>
      </c>
      <c r="C221" s="22">
        <f t="shared" si="25"/>
        <v>0</v>
      </c>
      <c r="D221" s="22">
        <f t="shared" si="26"/>
        <v>109.23699999999999</v>
      </c>
      <c r="E221" s="115">
        <f t="shared" si="32"/>
        <v>109.23699999999999</v>
      </c>
      <c r="F221" s="23">
        <f t="shared" si="27"/>
        <v>9.7808861956528068E-7</v>
      </c>
      <c r="G221" s="23">
        <f t="shared" si="28"/>
        <v>-9.7808861956528068E-7</v>
      </c>
      <c r="H221" s="23">
        <f t="shared" si="29"/>
        <v>167.70732451268248</v>
      </c>
      <c r="I221" s="23">
        <f t="shared" si="30"/>
        <v>-167.70732451268248</v>
      </c>
      <c r="J221" s="72"/>
      <c r="K221" s="21"/>
    </row>
    <row r="222" spans="1:11" x14ac:dyDescent="0.25">
      <c r="A222" s="19">
        <v>213</v>
      </c>
      <c r="B222" s="115">
        <f t="shared" si="31"/>
        <v>10.600000000000016</v>
      </c>
      <c r="C222" s="22">
        <f t="shared" si="25"/>
        <v>0</v>
      </c>
      <c r="D222" s="22">
        <f t="shared" si="26"/>
        <v>123.952</v>
      </c>
      <c r="E222" s="115">
        <f t="shared" si="32"/>
        <v>123.952</v>
      </c>
      <c r="F222" s="23">
        <f t="shared" si="27"/>
        <v>9.7798592565175127E-7</v>
      </c>
      <c r="G222" s="23">
        <f t="shared" si="28"/>
        <v>-9.7798592565175127E-7</v>
      </c>
      <c r="H222" s="23">
        <f t="shared" si="29"/>
        <v>167.68971616806292</v>
      </c>
      <c r="I222" s="23">
        <f t="shared" si="30"/>
        <v>-167.68971616806292</v>
      </c>
      <c r="J222" s="72"/>
      <c r="K222" s="21"/>
    </row>
    <row r="223" spans="1:11" x14ac:dyDescent="0.25">
      <c r="A223" s="19">
        <v>214</v>
      </c>
      <c r="B223" s="115">
        <f t="shared" si="31"/>
        <v>10.650000000000016</v>
      </c>
      <c r="C223" s="22">
        <f t="shared" si="25"/>
        <v>0</v>
      </c>
      <c r="D223" s="22">
        <f t="shared" si="26"/>
        <v>136.80699999999999</v>
      </c>
      <c r="E223" s="115">
        <f t="shared" si="32"/>
        <v>136.80699999999999</v>
      </c>
      <c r="F223" s="23">
        <f t="shared" si="27"/>
        <v>9.7788324252051654E-7</v>
      </c>
      <c r="G223" s="23">
        <f t="shared" si="28"/>
        <v>-9.7788324252051654E-7</v>
      </c>
      <c r="H223" s="23">
        <f t="shared" si="29"/>
        <v>167.67210967222246</v>
      </c>
      <c r="I223" s="23">
        <f t="shared" si="30"/>
        <v>-167.67210967222246</v>
      </c>
      <c r="J223" s="72"/>
      <c r="K223" s="21"/>
    </row>
    <row r="224" spans="1:11" x14ac:dyDescent="0.25">
      <c r="A224" s="19">
        <v>215</v>
      </c>
      <c r="B224" s="115">
        <f t="shared" si="31"/>
        <v>10.700000000000017</v>
      </c>
      <c r="C224" s="22">
        <f t="shared" si="25"/>
        <v>0</v>
      </c>
      <c r="D224" s="22">
        <f t="shared" si="26"/>
        <v>147.61000000000001</v>
      </c>
      <c r="E224" s="115">
        <f t="shared" si="32"/>
        <v>147.61000000000001</v>
      </c>
      <c r="F224" s="23">
        <f t="shared" si="27"/>
        <v>9.7778057017044464E-7</v>
      </c>
      <c r="G224" s="23">
        <f t="shared" si="28"/>
        <v>-9.7778057017044464E-7</v>
      </c>
      <c r="H224" s="23">
        <f t="shared" si="29"/>
        <v>167.65450502496705</v>
      </c>
      <c r="I224" s="23">
        <f t="shared" si="30"/>
        <v>-167.65450502496705</v>
      </c>
      <c r="J224" s="72"/>
      <c r="K224" s="21"/>
    </row>
    <row r="225" spans="1:11" x14ac:dyDescent="0.25">
      <c r="A225" s="19">
        <v>216</v>
      </c>
      <c r="B225" s="115">
        <f t="shared" si="31"/>
        <v>10.750000000000018</v>
      </c>
      <c r="C225" s="22">
        <f t="shared" si="25"/>
        <v>0</v>
      </c>
      <c r="D225" s="22">
        <f t="shared" si="26"/>
        <v>156.19900000000001</v>
      </c>
      <c r="E225" s="115">
        <f t="shared" si="32"/>
        <v>156.19900000000001</v>
      </c>
      <c r="F225" s="23">
        <f t="shared" si="27"/>
        <v>9.776779086004033E-7</v>
      </c>
      <c r="G225" s="23">
        <f t="shared" si="28"/>
        <v>-9.776779086004033E-7</v>
      </c>
      <c r="H225" s="23">
        <f t="shared" si="29"/>
        <v>167.63690222610253</v>
      </c>
      <c r="I225" s="23">
        <f t="shared" si="30"/>
        <v>-167.63690222610253</v>
      </c>
      <c r="J225" s="72"/>
      <c r="K225" s="21"/>
    </row>
    <row r="226" spans="1:11" x14ac:dyDescent="0.25">
      <c r="A226" s="19">
        <v>217</v>
      </c>
      <c r="B226" s="115">
        <f t="shared" si="31"/>
        <v>10.800000000000018</v>
      </c>
      <c r="C226" s="22">
        <f t="shared" si="25"/>
        <v>0</v>
      </c>
      <c r="D226" s="22">
        <f t="shared" si="26"/>
        <v>162.447</v>
      </c>
      <c r="E226" s="115">
        <f t="shared" si="32"/>
        <v>162.447</v>
      </c>
      <c r="F226" s="23">
        <f t="shared" si="27"/>
        <v>9.775752578092611E-7</v>
      </c>
      <c r="G226" s="23">
        <f t="shared" si="28"/>
        <v>-9.775752578092611E-7</v>
      </c>
      <c r="H226" s="23">
        <f t="shared" si="29"/>
        <v>167.61930127543488</v>
      </c>
      <c r="I226" s="23">
        <f t="shared" si="30"/>
        <v>-167.61930127543488</v>
      </c>
      <c r="J226" s="72"/>
      <c r="K226" s="21"/>
    </row>
    <row r="227" spans="1:11" x14ac:dyDescent="0.25">
      <c r="A227" s="19">
        <v>218</v>
      </c>
      <c r="B227" s="115">
        <f t="shared" si="31"/>
        <v>10.850000000000019</v>
      </c>
      <c r="C227" s="22">
        <f t="shared" si="25"/>
        <v>0</v>
      </c>
      <c r="D227" s="22">
        <f t="shared" si="26"/>
        <v>166.261</v>
      </c>
      <c r="E227" s="115">
        <f t="shared" si="32"/>
        <v>166.261</v>
      </c>
      <c r="F227" s="23">
        <f t="shared" si="27"/>
        <v>9.7747261779588618E-7</v>
      </c>
      <c r="G227" s="23">
        <f t="shared" si="28"/>
        <v>-9.7747261779588618E-7</v>
      </c>
      <c r="H227" s="23">
        <f t="shared" si="29"/>
        <v>167.60170217277002</v>
      </c>
      <c r="I227" s="23">
        <f t="shared" si="30"/>
        <v>-167.60170217277002</v>
      </c>
      <c r="J227" s="72"/>
      <c r="K227" s="21"/>
    </row>
    <row r="228" spans="1:11" x14ac:dyDescent="0.25">
      <c r="A228" s="19">
        <v>219</v>
      </c>
      <c r="B228" s="115">
        <f t="shared" si="31"/>
        <v>10.90000000000002</v>
      </c>
      <c r="C228" s="22">
        <f t="shared" si="25"/>
        <v>0</v>
      </c>
      <c r="D228" s="22">
        <f t="shared" si="26"/>
        <v>167.583</v>
      </c>
      <c r="E228" s="115">
        <f t="shared" si="32"/>
        <v>167.583</v>
      </c>
      <c r="F228" s="23">
        <f t="shared" si="27"/>
        <v>9.7736998855914692E-7</v>
      </c>
      <c r="G228" s="23">
        <f t="shared" si="28"/>
        <v>-9.7736998855914692E-7</v>
      </c>
      <c r="H228" s="23">
        <f t="shared" si="29"/>
        <v>167.58410491791392</v>
      </c>
      <c r="I228" s="23">
        <f t="shared" si="30"/>
        <v>-167.58410491791392</v>
      </c>
      <c r="J228" s="72"/>
      <c r="K228" s="21"/>
    </row>
    <row r="229" spans="1:11" x14ac:dyDescent="0.25">
      <c r="A229" s="19">
        <v>220</v>
      </c>
      <c r="B229" s="115">
        <f t="shared" si="31"/>
        <v>10.950000000000021</v>
      </c>
      <c r="C229" s="22">
        <f t="shared" si="25"/>
        <v>0</v>
      </c>
      <c r="D229" s="22">
        <f t="shared" si="26"/>
        <v>166.39400000000001</v>
      </c>
      <c r="E229" s="115">
        <f t="shared" si="32"/>
        <v>166.39400000000001</v>
      </c>
      <c r="F229" s="23">
        <f t="shared" si="27"/>
        <v>9.7726737009791167E-7</v>
      </c>
      <c r="G229" s="23">
        <f t="shared" si="28"/>
        <v>-9.7726737009791167E-7</v>
      </c>
      <c r="H229" s="23">
        <f t="shared" si="29"/>
        <v>167.56650951067257</v>
      </c>
      <c r="I229" s="23">
        <f t="shared" si="30"/>
        <v>-167.56650951067257</v>
      </c>
      <c r="J229" s="72"/>
      <c r="K229" s="21"/>
    </row>
    <row r="230" spans="1:11" x14ac:dyDescent="0.25">
      <c r="A230" s="19">
        <v>221</v>
      </c>
      <c r="B230" s="115">
        <f t="shared" si="31"/>
        <v>11.000000000000021</v>
      </c>
      <c r="C230" s="22">
        <f t="shared" si="25"/>
        <v>0</v>
      </c>
      <c r="D230" s="22">
        <f t="shared" si="26"/>
        <v>162.71299999999999</v>
      </c>
      <c r="E230" s="115">
        <f t="shared" si="32"/>
        <v>162.71299999999999</v>
      </c>
      <c r="F230" s="23">
        <f t="shared" si="27"/>
        <v>9.7716476241104922E-7</v>
      </c>
      <c r="G230" s="23">
        <f t="shared" si="28"/>
        <v>-9.7716476241104922E-7</v>
      </c>
      <c r="H230" s="23">
        <f t="shared" si="29"/>
        <v>167.54891595085201</v>
      </c>
      <c r="I230" s="23">
        <f t="shared" si="30"/>
        <v>-167.54891595085201</v>
      </c>
      <c r="J230" s="72"/>
      <c r="K230" s="21"/>
    </row>
    <row r="231" spans="1:11" x14ac:dyDescent="0.25">
      <c r="A231" s="19">
        <v>222</v>
      </c>
      <c r="B231" s="115">
        <f t="shared" si="31"/>
        <v>11.050000000000022</v>
      </c>
      <c r="C231" s="22">
        <f t="shared" si="25"/>
        <v>0</v>
      </c>
      <c r="D231" s="22">
        <f t="shared" si="26"/>
        <v>156.596</v>
      </c>
      <c r="E231" s="115">
        <f t="shared" si="32"/>
        <v>156.596</v>
      </c>
      <c r="F231" s="23">
        <f t="shared" si="27"/>
        <v>9.7706216549742836E-7</v>
      </c>
      <c r="G231" s="23">
        <f t="shared" si="28"/>
        <v>-9.7706216549742836E-7</v>
      </c>
      <c r="H231" s="23">
        <f t="shared" si="29"/>
        <v>167.53132423825826</v>
      </c>
      <c r="I231" s="23">
        <f t="shared" si="30"/>
        <v>-167.53132423825826</v>
      </c>
      <c r="J231" s="72"/>
      <c r="K231" s="21"/>
    </row>
    <row r="232" spans="1:11" x14ac:dyDescent="0.25">
      <c r="A232" s="19">
        <v>223</v>
      </c>
      <c r="B232" s="115">
        <f t="shared" si="31"/>
        <v>11.100000000000023</v>
      </c>
      <c r="C232" s="22">
        <f t="shared" si="25"/>
        <v>0</v>
      </c>
      <c r="D232" s="22">
        <f t="shared" si="26"/>
        <v>148.13399999999999</v>
      </c>
      <c r="E232" s="115">
        <f t="shared" si="32"/>
        <v>148.13399999999999</v>
      </c>
      <c r="F232" s="23">
        <f t="shared" si="27"/>
        <v>9.7695957935591768E-7</v>
      </c>
      <c r="G232" s="23">
        <f t="shared" si="28"/>
        <v>-9.7695957935591768E-7</v>
      </c>
      <c r="H232" s="23">
        <f t="shared" si="29"/>
        <v>167.51373437269734</v>
      </c>
      <c r="I232" s="23">
        <f t="shared" si="30"/>
        <v>-167.51373437269734</v>
      </c>
      <c r="J232" s="72"/>
      <c r="K232" s="21"/>
    </row>
    <row r="233" spans="1:11" x14ac:dyDescent="0.25">
      <c r="A233" s="19">
        <v>224</v>
      </c>
      <c r="B233" s="115">
        <f t="shared" si="31"/>
        <v>11.150000000000023</v>
      </c>
      <c r="C233" s="22">
        <f t="shared" si="25"/>
        <v>0</v>
      </c>
      <c r="D233" s="22">
        <f t="shared" si="26"/>
        <v>137.45400000000001</v>
      </c>
      <c r="E233" s="115">
        <f t="shared" si="32"/>
        <v>137.45400000000001</v>
      </c>
      <c r="F233" s="23">
        <f t="shared" si="27"/>
        <v>9.7685700398538658E-7</v>
      </c>
      <c r="G233" s="23">
        <f t="shared" si="28"/>
        <v>-9.7685700398538658E-7</v>
      </c>
      <c r="H233" s="23">
        <f t="shared" si="29"/>
        <v>167.49614635397535</v>
      </c>
      <c r="I233" s="23">
        <f t="shared" si="30"/>
        <v>-167.49614635397535</v>
      </c>
      <c r="J233" s="72"/>
      <c r="K233" s="21"/>
    </row>
    <row r="234" spans="1:11" x14ac:dyDescent="0.25">
      <c r="A234" s="19">
        <v>225</v>
      </c>
      <c r="B234" s="115">
        <f t="shared" si="31"/>
        <v>11.200000000000024</v>
      </c>
      <c r="C234" s="22">
        <f t="shared" si="25"/>
        <v>0</v>
      </c>
      <c r="D234" s="22">
        <f t="shared" si="26"/>
        <v>124.718</v>
      </c>
      <c r="E234" s="115">
        <f t="shared" si="32"/>
        <v>124.718</v>
      </c>
      <c r="F234" s="23">
        <f t="shared" si="27"/>
        <v>9.7675443938470385E-7</v>
      </c>
      <c r="G234" s="23">
        <f t="shared" si="28"/>
        <v>-9.7675443938470385E-7</v>
      </c>
      <c r="H234" s="23">
        <f t="shared" si="29"/>
        <v>167.47856018189836</v>
      </c>
      <c r="I234" s="23">
        <f t="shared" si="30"/>
        <v>-167.47856018189836</v>
      </c>
      <c r="J234" s="72"/>
      <c r="K234" s="21"/>
    </row>
    <row r="235" spans="1:11" x14ac:dyDescent="0.25">
      <c r="A235" s="19">
        <v>226</v>
      </c>
      <c r="B235" s="115">
        <f t="shared" si="31"/>
        <v>11.250000000000025</v>
      </c>
      <c r="C235" s="22">
        <f t="shared" si="25"/>
        <v>0</v>
      </c>
      <c r="D235" s="22">
        <f t="shared" si="26"/>
        <v>110.117</v>
      </c>
      <c r="E235" s="115">
        <f t="shared" si="32"/>
        <v>110.117</v>
      </c>
      <c r="F235" s="23">
        <f t="shared" si="27"/>
        <v>9.7665188555273872E-7</v>
      </c>
      <c r="G235" s="23">
        <f t="shared" si="28"/>
        <v>-9.7665188555273872E-7</v>
      </c>
      <c r="H235" s="23">
        <f t="shared" si="29"/>
        <v>167.46097585627251</v>
      </c>
      <c r="I235" s="23">
        <f t="shared" si="30"/>
        <v>-167.46097585627251</v>
      </c>
      <c r="J235" s="72"/>
      <c r="K235" s="21"/>
    </row>
    <row r="236" spans="1:11" x14ac:dyDescent="0.25">
      <c r="A236" s="19">
        <v>227</v>
      </c>
      <c r="B236" s="115">
        <f t="shared" si="31"/>
        <v>11.300000000000026</v>
      </c>
      <c r="C236" s="22">
        <f t="shared" si="25"/>
        <v>0</v>
      </c>
      <c r="D236" s="22">
        <f t="shared" si="26"/>
        <v>93.869</v>
      </c>
      <c r="E236" s="115">
        <f t="shared" si="32"/>
        <v>93.869</v>
      </c>
      <c r="F236" s="23">
        <f t="shared" si="27"/>
        <v>9.765493424883608E-7</v>
      </c>
      <c r="G236" s="23">
        <f t="shared" si="28"/>
        <v>-9.765493424883608E-7</v>
      </c>
      <c r="H236" s="23">
        <f t="shared" si="29"/>
        <v>167.44339337690394</v>
      </c>
      <c r="I236" s="23">
        <f t="shared" si="30"/>
        <v>-167.44339337690394</v>
      </c>
      <c r="J236" s="72"/>
      <c r="K236" s="21"/>
    </row>
    <row r="237" spans="1:11" x14ac:dyDescent="0.25">
      <c r="A237" s="19">
        <v>228</v>
      </c>
      <c r="B237" s="115">
        <f t="shared" si="31"/>
        <v>11.350000000000026</v>
      </c>
      <c r="C237" s="22">
        <f t="shared" si="25"/>
        <v>0</v>
      </c>
      <c r="D237" s="22">
        <f t="shared" si="26"/>
        <v>76.218000000000004</v>
      </c>
      <c r="E237" s="115">
        <f t="shared" si="32"/>
        <v>76.218000000000004</v>
      </c>
      <c r="F237" s="23">
        <f t="shared" si="27"/>
        <v>9.7644681019043954E-7</v>
      </c>
      <c r="G237" s="23">
        <f t="shared" si="28"/>
        <v>-9.7644681019043954E-7</v>
      </c>
      <c r="H237" s="23">
        <f t="shared" si="29"/>
        <v>167.42581274359878</v>
      </c>
      <c r="I237" s="23">
        <f t="shared" si="30"/>
        <v>-167.42581274359878</v>
      </c>
      <c r="J237" s="72"/>
      <c r="K237" s="21"/>
    </row>
    <row r="238" spans="1:11" x14ac:dyDescent="0.25">
      <c r="A238" s="19">
        <v>229</v>
      </c>
      <c r="B238" s="115">
        <f t="shared" si="31"/>
        <v>11.400000000000027</v>
      </c>
      <c r="C238" s="22">
        <f t="shared" si="25"/>
        <v>0</v>
      </c>
      <c r="D238" s="22">
        <f t="shared" si="26"/>
        <v>57.429000000000002</v>
      </c>
      <c r="E238" s="115">
        <f t="shared" si="32"/>
        <v>57.429000000000002</v>
      </c>
      <c r="F238" s="23">
        <f t="shared" si="27"/>
        <v>9.7634428865784413E-7</v>
      </c>
      <c r="G238" s="23">
        <f t="shared" si="28"/>
        <v>-9.7634428865784413E-7</v>
      </c>
      <c r="H238" s="23">
        <f t="shared" si="29"/>
        <v>167.40823395616317</v>
      </c>
      <c r="I238" s="23">
        <f t="shared" si="30"/>
        <v>-167.40823395616317</v>
      </c>
      <c r="J238" s="72"/>
      <c r="K238" s="21"/>
    </row>
    <row r="239" spans="1:11" x14ac:dyDescent="0.25">
      <c r="A239" s="19">
        <v>230</v>
      </c>
      <c r="B239" s="115">
        <f t="shared" si="31"/>
        <v>11.450000000000028</v>
      </c>
      <c r="C239" s="22">
        <f t="shared" si="25"/>
        <v>0</v>
      </c>
      <c r="D239" s="22">
        <f t="shared" si="26"/>
        <v>37.783999999999999</v>
      </c>
      <c r="E239" s="115">
        <f t="shared" si="32"/>
        <v>37.783999999999999</v>
      </c>
      <c r="F239" s="23">
        <f t="shared" si="27"/>
        <v>9.7624177788944442E-7</v>
      </c>
      <c r="G239" s="23">
        <f t="shared" si="28"/>
        <v>-9.7624177788944442E-7</v>
      </c>
      <c r="H239" s="23">
        <f t="shared" si="29"/>
        <v>167.39065701440336</v>
      </c>
      <c r="I239" s="23">
        <f t="shared" si="30"/>
        <v>-167.39065701440336</v>
      </c>
      <c r="J239" s="72"/>
      <c r="K239" s="21"/>
    </row>
    <row r="240" spans="1:11" x14ac:dyDescent="0.25">
      <c r="A240" s="19">
        <v>231</v>
      </c>
      <c r="B240" s="115">
        <f t="shared" si="31"/>
        <v>11.500000000000028</v>
      </c>
      <c r="C240" s="22">
        <f t="shared" si="25"/>
        <v>0</v>
      </c>
      <c r="D240" s="22">
        <f t="shared" si="26"/>
        <v>17.577000000000002</v>
      </c>
      <c r="E240" s="115">
        <f t="shared" si="32"/>
        <v>17.577000000000002</v>
      </c>
      <c r="F240" s="23">
        <f t="shared" si="27"/>
        <v>9.7613927788411068E-7</v>
      </c>
      <c r="G240" s="23">
        <f t="shared" si="28"/>
        <v>-9.7613927788411068E-7</v>
      </c>
      <c r="H240" s="23">
        <f t="shared" si="29"/>
        <v>167.37308191812556</v>
      </c>
      <c r="I240" s="23">
        <f t="shared" si="30"/>
        <v>-167.37308191812556</v>
      </c>
      <c r="J240" s="72"/>
      <c r="K240" s="21"/>
    </row>
    <row r="241" spans="1:11" x14ac:dyDescent="0.25">
      <c r="A241" s="19">
        <v>232</v>
      </c>
      <c r="B241" s="115">
        <f t="shared" si="31"/>
        <v>11.550000000000029</v>
      </c>
      <c r="C241" s="22">
        <f t="shared" si="25"/>
        <v>0</v>
      </c>
      <c r="D241" s="22">
        <f t="shared" si="26"/>
        <v>-2.8889999999999998</v>
      </c>
      <c r="E241" s="115">
        <f t="shared" si="32"/>
        <v>-2.8889999999999998</v>
      </c>
      <c r="F241" s="23">
        <f t="shared" si="27"/>
        <v>9.7603678864071234E-7</v>
      </c>
      <c r="G241" s="23">
        <f t="shared" si="28"/>
        <v>-9.7603678864071234E-7</v>
      </c>
      <c r="H241" s="23">
        <f t="shared" si="29"/>
        <v>167.35550866713598</v>
      </c>
      <c r="I241" s="23">
        <f t="shared" si="30"/>
        <v>-167.35550866713598</v>
      </c>
      <c r="J241" s="72"/>
      <c r="K241" s="21"/>
    </row>
    <row r="242" spans="1:11" x14ac:dyDescent="0.25">
      <c r="A242" s="19">
        <v>233</v>
      </c>
      <c r="B242" s="115">
        <f t="shared" si="31"/>
        <v>11.60000000000003</v>
      </c>
      <c r="C242" s="22">
        <f t="shared" si="25"/>
        <v>0</v>
      </c>
      <c r="D242" s="22">
        <f t="shared" si="26"/>
        <v>-23.306999999999999</v>
      </c>
      <c r="E242" s="115">
        <f t="shared" si="32"/>
        <v>-23.306999999999999</v>
      </c>
      <c r="F242" s="23">
        <f t="shared" si="27"/>
        <v>9.7593431015811945E-7</v>
      </c>
      <c r="G242" s="23">
        <f t="shared" si="28"/>
        <v>-9.7593431015811945E-7</v>
      </c>
      <c r="H242" s="23">
        <f t="shared" si="29"/>
        <v>167.33793726124088</v>
      </c>
      <c r="I242" s="23">
        <f t="shared" si="30"/>
        <v>-167.33793726124088</v>
      </c>
      <c r="J242" s="72"/>
      <c r="K242" s="21"/>
    </row>
    <row r="243" spans="1:11" x14ac:dyDescent="0.25">
      <c r="A243" s="19">
        <v>234</v>
      </c>
      <c r="B243" s="115">
        <f t="shared" si="31"/>
        <v>11.650000000000031</v>
      </c>
      <c r="C243" s="22">
        <f t="shared" si="25"/>
        <v>0</v>
      </c>
      <c r="D243" s="22">
        <f t="shared" si="26"/>
        <v>-43.372</v>
      </c>
      <c r="E243" s="115">
        <f t="shared" si="32"/>
        <v>-43.372</v>
      </c>
      <c r="F243" s="23">
        <f t="shared" si="27"/>
        <v>9.7583184243520249E-7</v>
      </c>
      <c r="G243" s="23">
        <f t="shared" si="28"/>
        <v>-9.7583184243520249E-7</v>
      </c>
      <c r="H243" s="23">
        <f t="shared" si="29"/>
        <v>167.32036770024655</v>
      </c>
      <c r="I243" s="23">
        <f t="shared" si="30"/>
        <v>-167.32036770024655</v>
      </c>
      <c r="J243" s="72"/>
      <c r="K243" s="21"/>
    </row>
    <row r="244" spans="1:11" x14ac:dyDescent="0.25">
      <c r="A244" s="19">
        <v>235</v>
      </c>
      <c r="B244" s="115">
        <f t="shared" si="31"/>
        <v>11.700000000000031</v>
      </c>
      <c r="C244" s="22">
        <f t="shared" si="25"/>
        <v>0</v>
      </c>
      <c r="D244" s="22">
        <f t="shared" si="26"/>
        <v>-62.783000000000001</v>
      </c>
      <c r="E244" s="115">
        <f t="shared" si="32"/>
        <v>-62.783000000000001</v>
      </c>
      <c r="F244" s="23">
        <f t="shared" si="27"/>
        <v>9.7572938547083153E-7</v>
      </c>
      <c r="G244" s="23">
        <f t="shared" si="28"/>
        <v>-9.7572938547083153E-7</v>
      </c>
      <c r="H244" s="23">
        <f t="shared" si="29"/>
        <v>167.30279998395926</v>
      </c>
      <c r="I244" s="23">
        <f t="shared" si="30"/>
        <v>-167.30279998395926</v>
      </c>
      <c r="J244" s="72"/>
      <c r="K244" s="21"/>
    </row>
    <row r="245" spans="1:11" x14ac:dyDescent="0.25">
      <c r="A245" s="19">
        <v>236</v>
      </c>
      <c r="B245" s="115">
        <f t="shared" si="31"/>
        <v>11.750000000000032</v>
      </c>
      <c r="C245" s="22">
        <f t="shared" si="25"/>
        <v>0</v>
      </c>
      <c r="D245" s="22">
        <f t="shared" si="26"/>
        <v>-81.25</v>
      </c>
      <c r="E245" s="115">
        <f t="shared" si="32"/>
        <v>-81.25</v>
      </c>
      <c r="F245" s="23">
        <f t="shared" si="27"/>
        <v>9.7562693926387704E-7</v>
      </c>
      <c r="G245" s="23">
        <f t="shared" si="28"/>
        <v>-9.7562693926387704E-7</v>
      </c>
      <c r="H245" s="23">
        <f t="shared" si="29"/>
        <v>167.28523411218535</v>
      </c>
      <c r="I245" s="23">
        <f t="shared" si="30"/>
        <v>-167.28523411218535</v>
      </c>
      <c r="J245" s="72"/>
      <c r="K245" s="21"/>
    </row>
    <row r="246" spans="1:11" x14ac:dyDescent="0.25">
      <c r="A246" s="19">
        <v>237</v>
      </c>
      <c r="B246" s="115">
        <f t="shared" si="31"/>
        <v>11.800000000000033</v>
      </c>
      <c r="C246" s="22">
        <f t="shared" si="25"/>
        <v>0</v>
      </c>
      <c r="D246" s="22">
        <f t="shared" si="26"/>
        <v>-98.495000000000005</v>
      </c>
      <c r="E246" s="115">
        <f t="shared" si="32"/>
        <v>-98.495000000000005</v>
      </c>
      <c r="F246" s="23">
        <f t="shared" si="27"/>
        <v>9.7552450381320951E-7</v>
      </c>
      <c r="G246" s="23">
        <f t="shared" si="28"/>
        <v>-9.7552450381320951E-7</v>
      </c>
      <c r="H246" s="23">
        <f t="shared" si="29"/>
        <v>167.26767008473115</v>
      </c>
      <c r="I246" s="23">
        <f t="shared" si="30"/>
        <v>-167.26767008473115</v>
      </c>
      <c r="J246" s="72"/>
      <c r="K246" s="21"/>
    </row>
    <row r="247" spans="1:11" x14ac:dyDescent="0.25">
      <c r="A247" s="19">
        <v>238</v>
      </c>
      <c r="B247" s="115">
        <f t="shared" si="31"/>
        <v>11.850000000000033</v>
      </c>
      <c r="C247" s="22">
        <f t="shared" si="25"/>
        <v>0</v>
      </c>
      <c r="D247" s="22">
        <f t="shared" si="26"/>
        <v>-114.262</v>
      </c>
      <c r="E247" s="115">
        <f t="shared" si="32"/>
        <v>-114.262</v>
      </c>
      <c r="F247" s="23">
        <f t="shared" si="27"/>
        <v>9.7542207911769984E-7</v>
      </c>
      <c r="G247" s="23">
        <f t="shared" si="28"/>
        <v>-9.7542207911769984E-7</v>
      </c>
      <c r="H247" s="23">
        <f t="shared" si="29"/>
        <v>167.25010790140303</v>
      </c>
      <c r="I247" s="23">
        <f t="shared" si="30"/>
        <v>-167.25010790140303</v>
      </c>
      <c r="J247" s="72"/>
      <c r="K247" s="21"/>
    </row>
    <row r="248" spans="1:11" x14ac:dyDescent="0.25">
      <c r="A248" s="19">
        <v>239</v>
      </c>
      <c r="B248" s="115">
        <f t="shared" si="31"/>
        <v>11.900000000000034</v>
      </c>
      <c r="C248" s="22">
        <f t="shared" si="25"/>
        <v>0</v>
      </c>
      <c r="D248" s="22">
        <f t="shared" si="26"/>
        <v>-128.31399999999999</v>
      </c>
      <c r="E248" s="115">
        <f t="shared" si="32"/>
        <v>-128.31399999999999</v>
      </c>
      <c r="F248" s="23">
        <f t="shared" si="27"/>
        <v>9.7531966517621851E-7</v>
      </c>
      <c r="G248" s="23">
        <f t="shared" si="28"/>
        <v>-9.7531966517621851E-7</v>
      </c>
      <c r="H248" s="23">
        <f t="shared" si="29"/>
        <v>167.23254756200731</v>
      </c>
      <c r="I248" s="23">
        <f t="shared" si="30"/>
        <v>-167.23254756200731</v>
      </c>
      <c r="J248" s="72"/>
      <c r="K248" s="21"/>
    </row>
    <row r="249" spans="1:11" x14ac:dyDescent="0.25">
      <c r="A249" s="19">
        <v>240</v>
      </c>
      <c r="B249" s="115">
        <f t="shared" si="31"/>
        <v>11.950000000000035</v>
      </c>
      <c r="C249" s="22">
        <f t="shared" si="25"/>
        <v>0</v>
      </c>
      <c r="D249" s="22">
        <f t="shared" si="26"/>
        <v>-140.44</v>
      </c>
      <c r="E249" s="115">
        <f t="shared" si="32"/>
        <v>-140.44</v>
      </c>
      <c r="F249" s="23">
        <f t="shared" si="27"/>
        <v>9.7521726198763643E-7</v>
      </c>
      <c r="G249" s="23">
        <f t="shared" si="28"/>
        <v>-9.7521726198763643E-7</v>
      </c>
      <c r="H249" s="23">
        <f t="shared" si="29"/>
        <v>167.21498906635046</v>
      </c>
      <c r="I249" s="23">
        <f t="shared" si="30"/>
        <v>-167.21498906635046</v>
      </c>
      <c r="J249" s="72"/>
      <c r="K249" s="21"/>
    </row>
    <row r="250" spans="1:11" x14ac:dyDescent="0.25">
      <c r="A250" s="19">
        <v>241</v>
      </c>
      <c r="B250" s="115">
        <f t="shared" si="31"/>
        <v>12.000000000000036</v>
      </c>
      <c r="C250" s="22">
        <f t="shared" si="25"/>
        <v>0</v>
      </c>
      <c r="D250" s="22">
        <f t="shared" si="26"/>
        <v>-150.46</v>
      </c>
      <c r="E250" s="115">
        <f t="shared" si="32"/>
        <v>-150.46</v>
      </c>
      <c r="F250" s="23">
        <f t="shared" si="27"/>
        <v>9.7511486955082471E-7</v>
      </c>
      <c r="G250" s="23">
        <f t="shared" si="28"/>
        <v>-9.7511486955082471E-7</v>
      </c>
      <c r="H250" s="23">
        <f t="shared" si="29"/>
        <v>167.19743241423888</v>
      </c>
      <c r="I250" s="23">
        <f t="shared" si="30"/>
        <v>-167.19743241423888</v>
      </c>
      <c r="J250" s="72"/>
      <c r="K250" s="21"/>
    </row>
    <row r="251" spans="1:11" x14ac:dyDescent="0.25">
      <c r="A251" s="19">
        <v>242</v>
      </c>
      <c r="B251" s="115">
        <f t="shared" si="31"/>
        <v>12.050000000000036</v>
      </c>
      <c r="C251" s="22">
        <f t="shared" si="25"/>
        <v>0</v>
      </c>
      <c r="D251" s="22">
        <f t="shared" si="26"/>
        <v>-158.22499999999999</v>
      </c>
      <c r="E251" s="115">
        <f t="shared" si="32"/>
        <v>-158.22499999999999</v>
      </c>
      <c r="F251" s="23">
        <f t="shared" si="27"/>
        <v>9.7501248786465448E-7</v>
      </c>
      <c r="G251" s="23">
        <f t="shared" si="28"/>
        <v>-9.7501248786465448E-7</v>
      </c>
      <c r="H251" s="23">
        <f t="shared" si="29"/>
        <v>167.17987760547896</v>
      </c>
      <c r="I251" s="23">
        <f t="shared" si="30"/>
        <v>-167.17987760547896</v>
      </c>
      <c r="J251" s="72"/>
      <c r="K251" s="21"/>
    </row>
    <row r="252" spans="1:11" x14ac:dyDescent="0.25">
      <c r="A252" s="19">
        <v>243</v>
      </c>
      <c r="B252" s="115">
        <f t="shared" si="31"/>
        <v>12.100000000000037</v>
      </c>
      <c r="C252" s="22">
        <f t="shared" si="25"/>
        <v>0</v>
      </c>
      <c r="D252" s="22">
        <f t="shared" si="26"/>
        <v>-163.61699999999999</v>
      </c>
      <c r="E252" s="115">
        <f t="shared" si="32"/>
        <v>-163.61699999999999</v>
      </c>
      <c r="F252" s="23">
        <f t="shared" si="27"/>
        <v>9.7491011692799705E-7</v>
      </c>
      <c r="G252" s="23">
        <f t="shared" si="28"/>
        <v>-9.7491011692799705E-7</v>
      </c>
      <c r="H252" s="23">
        <f t="shared" si="29"/>
        <v>167.1623246398772</v>
      </c>
      <c r="I252" s="23">
        <f t="shared" si="30"/>
        <v>-167.1623246398772</v>
      </c>
      <c r="J252" s="72"/>
      <c r="K252" s="21"/>
    </row>
    <row r="253" spans="1:11" x14ac:dyDescent="0.25">
      <c r="A253" s="19">
        <v>244</v>
      </c>
      <c r="B253" s="115">
        <f t="shared" si="31"/>
        <v>12.150000000000038</v>
      </c>
      <c r="C253" s="22">
        <f t="shared" si="25"/>
        <v>0</v>
      </c>
      <c r="D253" s="22">
        <f t="shared" si="26"/>
        <v>-166.55799999999999</v>
      </c>
      <c r="E253" s="115">
        <f t="shared" si="32"/>
        <v>-166.55799999999999</v>
      </c>
      <c r="F253" s="23">
        <f t="shared" si="27"/>
        <v>9.7480775673972355E-7</v>
      </c>
      <c r="G253" s="23">
        <f t="shared" si="28"/>
        <v>-9.7480775673972355E-7</v>
      </c>
      <c r="H253" s="23">
        <f t="shared" si="29"/>
        <v>167.14477351724008</v>
      </c>
      <c r="I253" s="23">
        <f t="shared" si="30"/>
        <v>-167.14477351724008</v>
      </c>
      <c r="J253" s="72"/>
      <c r="K253" s="21"/>
    </row>
    <row r="254" spans="1:11" x14ac:dyDescent="0.25">
      <c r="A254" s="19">
        <v>245</v>
      </c>
      <c r="B254" s="115">
        <f t="shared" si="31"/>
        <v>12.200000000000038</v>
      </c>
      <c r="C254" s="22">
        <f t="shared" si="25"/>
        <v>0</v>
      </c>
      <c r="D254" s="22">
        <f t="shared" si="26"/>
        <v>-167.00299999999999</v>
      </c>
      <c r="E254" s="115">
        <f t="shared" si="32"/>
        <v>-167.00299999999999</v>
      </c>
      <c r="F254" s="23">
        <f t="shared" si="27"/>
        <v>9.7470540729870552E-7</v>
      </c>
      <c r="G254" s="23">
        <f t="shared" si="28"/>
        <v>-9.7470540729870552E-7</v>
      </c>
      <c r="H254" s="23">
        <f t="shared" si="29"/>
        <v>167.12722423737407</v>
      </c>
      <c r="I254" s="23">
        <f t="shared" si="30"/>
        <v>-167.12722423737407</v>
      </c>
      <c r="J254" s="72"/>
      <c r="K254" s="21"/>
    </row>
    <row r="255" spans="1:11" x14ac:dyDescent="0.25">
      <c r="A255" s="19">
        <v>246</v>
      </c>
      <c r="B255" s="115">
        <f t="shared" si="31"/>
        <v>12.250000000000039</v>
      </c>
      <c r="C255" s="22">
        <f t="shared" si="25"/>
        <v>0</v>
      </c>
      <c r="D255" s="22">
        <f t="shared" si="26"/>
        <v>-164.946</v>
      </c>
      <c r="E255" s="115">
        <f t="shared" si="32"/>
        <v>-164.946</v>
      </c>
      <c r="F255" s="23">
        <f t="shared" si="27"/>
        <v>9.7460306860381449E-7</v>
      </c>
      <c r="G255" s="23">
        <f t="shared" si="28"/>
        <v>-9.7460306860381449E-7</v>
      </c>
      <c r="H255" s="23">
        <f t="shared" si="29"/>
        <v>167.10967680008574</v>
      </c>
      <c r="I255" s="23">
        <f t="shared" si="30"/>
        <v>-167.10967680008574</v>
      </c>
      <c r="J255" s="72"/>
      <c r="K255" s="21"/>
    </row>
    <row r="256" spans="1:11" x14ac:dyDescent="0.25">
      <c r="A256" s="19">
        <v>247</v>
      </c>
      <c r="B256" s="115">
        <f t="shared" si="31"/>
        <v>12.30000000000004</v>
      </c>
      <c r="C256" s="22">
        <f t="shared" si="25"/>
        <v>0</v>
      </c>
      <c r="D256" s="22">
        <f t="shared" si="26"/>
        <v>-160.41800000000001</v>
      </c>
      <c r="E256" s="115">
        <f t="shared" si="32"/>
        <v>-160.41800000000001</v>
      </c>
      <c r="F256" s="23">
        <f t="shared" si="27"/>
        <v>9.7450074065392265E-7</v>
      </c>
      <c r="G256" s="23">
        <f t="shared" si="28"/>
        <v>-9.7450074065392265E-7</v>
      </c>
      <c r="H256" s="23">
        <f t="shared" si="29"/>
        <v>167.0921312051816</v>
      </c>
      <c r="I256" s="23">
        <f t="shared" si="30"/>
        <v>-167.0921312051816</v>
      </c>
      <c r="J256" s="72"/>
      <c r="K256" s="21"/>
    </row>
    <row r="257" spans="1:11" x14ac:dyDescent="0.25">
      <c r="A257" s="19">
        <v>248</v>
      </c>
      <c r="B257" s="115">
        <f t="shared" si="31"/>
        <v>12.350000000000041</v>
      </c>
      <c r="C257" s="22">
        <f t="shared" si="25"/>
        <v>0</v>
      </c>
      <c r="D257" s="22">
        <f t="shared" si="26"/>
        <v>-153.489</v>
      </c>
      <c r="E257" s="115">
        <f t="shared" si="32"/>
        <v>-153.489</v>
      </c>
      <c r="F257" s="23">
        <f t="shared" si="27"/>
        <v>9.7439842344790132E-7</v>
      </c>
      <c r="G257" s="23">
        <f t="shared" si="28"/>
        <v>-9.7439842344790132E-7</v>
      </c>
      <c r="H257" s="23">
        <f t="shared" si="29"/>
        <v>167.07458745246817</v>
      </c>
      <c r="I257" s="23">
        <f t="shared" si="30"/>
        <v>-167.07458745246817</v>
      </c>
      <c r="J257" s="72"/>
      <c r="K257" s="21"/>
    </row>
    <row r="258" spans="1:11" x14ac:dyDescent="0.25">
      <c r="A258" s="19">
        <v>249</v>
      </c>
      <c r="B258" s="115">
        <f t="shared" si="31"/>
        <v>12.400000000000041</v>
      </c>
      <c r="C258" s="22">
        <f t="shared" si="25"/>
        <v>0</v>
      </c>
      <c r="D258" s="22">
        <f t="shared" si="26"/>
        <v>-144.262</v>
      </c>
      <c r="E258" s="115">
        <f t="shared" si="32"/>
        <v>-144.262</v>
      </c>
      <c r="F258" s="23">
        <f t="shared" si="27"/>
        <v>9.7429611698462247E-7</v>
      </c>
      <c r="G258" s="23">
        <f t="shared" si="28"/>
        <v>-9.7429611698462247E-7</v>
      </c>
      <c r="H258" s="23">
        <f t="shared" si="29"/>
        <v>167.0570455417521</v>
      </c>
      <c r="I258" s="23">
        <f t="shared" si="30"/>
        <v>-167.0570455417521</v>
      </c>
      <c r="J258" s="72"/>
      <c r="K258" s="21"/>
    </row>
    <row r="259" spans="1:11" x14ac:dyDescent="0.25">
      <c r="A259" s="19">
        <v>250</v>
      </c>
      <c r="B259" s="115">
        <f t="shared" si="31"/>
        <v>12.450000000000042</v>
      </c>
      <c r="C259" s="22">
        <f t="shared" si="25"/>
        <v>0</v>
      </c>
      <c r="D259" s="22">
        <f t="shared" si="26"/>
        <v>-132.876</v>
      </c>
      <c r="E259" s="115">
        <f t="shared" si="32"/>
        <v>-132.876</v>
      </c>
      <c r="F259" s="23">
        <f t="shared" si="27"/>
        <v>9.7419382126295847E-7</v>
      </c>
      <c r="G259" s="23">
        <f t="shared" si="28"/>
        <v>-9.7419382126295847E-7</v>
      </c>
      <c r="H259" s="23">
        <f t="shared" si="29"/>
        <v>167.03950547283992</v>
      </c>
      <c r="I259" s="23">
        <f t="shared" si="30"/>
        <v>-167.03950547283992</v>
      </c>
      <c r="J259" s="72"/>
      <c r="K259" s="21"/>
    </row>
    <row r="260" spans="1:11" x14ac:dyDescent="0.25">
      <c r="A260" s="19">
        <v>251</v>
      </c>
      <c r="B260" s="115">
        <f t="shared" si="31"/>
        <v>12.500000000000043</v>
      </c>
      <c r="C260" s="22">
        <f t="shared" si="25"/>
        <v>0</v>
      </c>
      <c r="D260" s="22">
        <f t="shared" si="26"/>
        <v>-119.501</v>
      </c>
      <c r="E260" s="115">
        <f t="shared" si="32"/>
        <v>-119.501</v>
      </c>
      <c r="F260" s="23">
        <f t="shared" si="27"/>
        <v>9.7409153628178152E-7</v>
      </c>
      <c r="G260" s="23">
        <f t="shared" si="28"/>
        <v>-9.7409153628178152E-7</v>
      </c>
      <c r="H260" s="23">
        <f t="shared" si="29"/>
        <v>167.02196724553835</v>
      </c>
      <c r="I260" s="23">
        <f t="shared" si="30"/>
        <v>-167.02196724553835</v>
      </c>
      <c r="J260" s="72"/>
      <c r="K260" s="21"/>
    </row>
    <row r="261" spans="1:11" x14ac:dyDescent="0.25">
      <c r="A261" s="19">
        <v>252</v>
      </c>
      <c r="B261" s="115">
        <f t="shared" si="31"/>
        <v>12.550000000000043</v>
      </c>
      <c r="C261" s="22">
        <f t="shared" si="25"/>
        <v>0</v>
      </c>
      <c r="D261" s="22">
        <f t="shared" si="26"/>
        <v>-104.34</v>
      </c>
      <c r="E261" s="115">
        <f t="shared" si="32"/>
        <v>-104.34</v>
      </c>
      <c r="F261" s="23">
        <f t="shared" si="27"/>
        <v>9.7398926203996336E-7</v>
      </c>
      <c r="G261" s="23">
        <f t="shared" si="28"/>
        <v>-9.7398926203996336E-7</v>
      </c>
      <c r="H261" s="23">
        <f t="shared" si="29"/>
        <v>167.00443085965392</v>
      </c>
      <c r="I261" s="23">
        <f t="shared" si="30"/>
        <v>-167.00443085965392</v>
      </c>
      <c r="J261" s="72"/>
      <c r="K261" s="21"/>
    </row>
    <row r="262" spans="1:11" x14ac:dyDescent="0.25">
      <c r="A262" s="19">
        <v>253</v>
      </c>
      <c r="B262" s="115">
        <f t="shared" si="31"/>
        <v>12.600000000000044</v>
      </c>
      <c r="C262" s="22">
        <f t="shared" si="25"/>
        <v>0</v>
      </c>
      <c r="D262" s="22">
        <f t="shared" si="26"/>
        <v>-87.619</v>
      </c>
      <c r="E262" s="115">
        <f t="shared" si="32"/>
        <v>-87.619</v>
      </c>
      <c r="F262" s="23">
        <f t="shared" si="27"/>
        <v>9.7388699853637722E-7</v>
      </c>
      <c r="G262" s="23">
        <f t="shared" si="28"/>
        <v>-9.7388699853637722E-7</v>
      </c>
      <c r="H262" s="23">
        <f t="shared" si="29"/>
        <v>166.98689631499337</v>
      </c>
      <c r="I262" s="23">
        <f t="shared" si="30"/>
        <v>-166.98689631499337</v>
      </c>
      <c r="J262" s="72"/>
      <c r="K262" s="21"/>
    </row>
    <row r="263" spans="1:11" x14ac:dyDescent="0.25">
      <c r="A263" s="19">
        <v>254</v>
      </c>
      <c r="B263" s="115">
        <f t="shared" si="31"/>
        <v>12.650000000000045</v>
      </c>
      <c r="C263" s="22">
        <f t="shared" si="25"/>
        <v>0</v>
      </c>
      <c r="D263" s="22">
        <f t="shared" si="26"/>
        <v>-69.587999999999994</v>
      </c>
      <c r="E263" s="115">
        <f t="shared" si="32"/>
        <v>-69.587999999999994</v>
      </c>
      <c r="F263" s="23">
        <f t="shared" si="27"/>
        <v>9.7378474576989507E-7</v>
      </c>
      <c r="G263" s="23">
        <f t="shared" si="28"/>
        <v>-9.7378474576989507E-7</v>
      </c>
      <c r="H263" s="23">
        <f t="shared" si="29"/>
        <v>166.96936361136335</v>
      </c>
      <c r="I263" s="23">
        <f t="shared" si="30"/>
        <v>-166.96936361136335</v>
      </c>
      <c r="J263" s="72"/>
      <c r="K263" s="21"/>
    </row>
    <row r="264" spans="1:11" x14ac:dyDescent="0.25">
      <c r="A264" s="19">
        <v>255</v>
      </c>
      <c r="B264" s="115">
        <f t="shared" si="31"/>
        <v>12.700000000000045</v>
      </c>
      <c r="C264" s="22">
        <f t="shared" si="25"/>
        <v>0</v>
      </c>
      <c r="D264" s="22">
        <f t="shared" si="26"/>
        <v>-50.518999999999998</v>
      </c>
      <c r="E264" s="115">
        <f t="shared" si="32"/>
        <v>-50.518999999999998</v>
      </c>
      <c r="F264" s="23">
        <f t="shared" si="27"/>
        <v>9.7368250373938972E-7</v>
      </c>
      <c r="G264" s="23">
        <f t="shared" si="28"/>
        <v>-9.7368250373938972E-7</v>
      </c>
      <c r="H264" s="23">
        <f t="shared" si="29"/>
        <v>166.95183274857055</v>
      </c>
      <c r="I264" s="23">
        <f t="shared" si="30"/>
        <v>-166.95183274857055</v>
      </c>
      <c r="J264" s="72"/>
      <c r="K264" s="21"/>
    </row>
    <row r="265" spans="1:11" x14ac:dyDescent="0.25">
      <c r="A265" s="19">
        <v>256</v>
      </c>
      <c r="B265" s="115">
        <f t="shared" si="31"/>
        <v>12.750000000000046</v>
      </c>
      <c r="C265" s="22">
        <f t="shared" si="25"/>
        <v>0</v>
      </c>
      <c r="D265" s="22">
        <f t="shared" si="26"/>
        <v>-30.698</v>
      </c>
      <c r="E265" s="115">
        <f t="shared" si="32"/>
        <v>-30.698</v>
      </c>
      <c r="F265" s="23">
        <f t="shared" si="27"/>
        <v>9.7358027244373398E-7</v>
      </c>
      <c r="G265" s="23">
        <f t="shared" si="28"/>
        <v>-9.7358027244373398E-7</v>
      </c>
      <c r="H265" s="23">
        <f t="shared" si="29"/>
        <v>166.93430372642172</v>
      </c>
      <c r="I265" s="23">
        <f t="shared" si="30"/>
        <v>-166.93430372642172</v>
      </c>
      <c r="J265" s="72"/>
      <c r="K265" s="21"/>
    </row>
    <row r="266" spans="1:11" x14ac:dyDescent="0.25">
      <c r="A266" s="19">
        <v>257</v>
      </c>
      <c r="B266" s="115">
        <f t="shared" si="31"/>
        <v>12.800000000000047</v>
      </c>
      <c r="C266" s="22">
        <f t="shared" ref="C266:C329" si="33">ROUND($E$5*EXP(-$K$3*B266)*COS($M$3*B266),$E$8)</f>
        <v>0</v>
      </c>
      <c r="D266" s="22">
        <f t="shared" ref="D266:D329" si="34">ROUND($F$5*EXP(-$K$3*B266)*SIN($M$3*B266),$E$8)</f>
        <v>-10.42</v>
      </c>
      <c r="E266" s="115">
        <f t="shared" si="32"/>
        <v>-10.42</v>
      </c>
      <c r="F266" s="23">
        <f t="shared" ref="F266:F329" si="35">$E$5*EXP(-$K$3*$B266)</f>
        <v>9.7347805188180087E-7</v>
      </c>
      <c r="G266" s="23">
        <f t="shared" ref="G266:G329" si="36">-$E$5*EXP(-$K$3*$B266)</f>
        <v>-9.7347805188180087E-7</v>
      </c>
      <c r="H266" s="23">
        <f t="shared" ref="H266:H329" si="37">$F$5*EXP(-$K$3*$B266)</f>
        <v>166.9167765447236</v>
      </c>
      <c r="I266" s="23">
        <f t="shared" ref="I266:I329" si="38">-$F$5*EXP(-$K$3*$B266)</f>
        <v>-166.9167765447236</v>
      </c>
      <c r="J266" s="72"/>
      <c r="K266" s="21"/>
    </row>
    <row r="267" spans="1:11" x14ac:dyDescent="0.25">
      <c r="A267" s="19">
        <v>258</v>
      </c>
      <c r="B267" s="115">
        <f t="shared" si="31"/>
        <v>12.850000000000048</v>
      </c>
      <c r="C267" s="22">
        <f t="shared" si="33"/>
        <v>0</v>
      </c>
      <c r="D267" s="22">
        <f t="shared" si="34"/>
        <v>10.009</v>
      </c>
      <c r="E267" s="115">
        <f t="shared" si="32"/>
        <v>10.009</v>
      </c>
      <c r="F267" s="23">
        <f t="shared" si="35"/>
        <v>9.7337584205246321E-7</v>
      </c>
      <c r="G267" s="23">
        <f t="shared" si="36"/>
        <v>-9.7337584205246321E-7</v>
      </c>
      <c r="H267" s="23">
        <f t="shared" si="37"/>
        <v>166.89925120328292</v>
      </c>
      <c r="I267" s="23">
        <f t="shared" si="38"/>
        <v>-166.89925120328292</v>
      </c>
      <c r="J267" s="72"/>
      <c r="K267" s="21"/>
    </row>
    <row r="268" spans="1:11" x14ac:dyDescent="0.25">
      <c r="A268" s="19">
        <v>259</v>
      </c>
      <c r="B268" s="115">
        <f t="shared" ref="B268:B331" si="39">B267+$B$8</f>
        <v>12.900000000000048</v>
      </c>
      <c r="C268" s="22">
        <f t="shared" si="33"/>
        <v>0</v>
      </c>
      <c r="D268" s="22">
        <f t="shared" si="34"/>
        <v>30.283999999999999</v>
      </c>
      <c r="E268" s="115">
        <f t="shared" si="32"/>
        <v>30.283999999999999</v>
      </c>
      <c r="F268" s="23">
        <f t="shared" si="35"/>
        <v>9.7327364295459423E-7</v>
      </c>
      <c r="G268" s="23">
        <f t="shared" si="36"/>
        <v>-9.7327364295459423E-7</v>
      </c>
      <c r="H268" s="23">
        <f t="shared" si="37"/>
        <v>166.8817277019065</v>
      </c>
      <c r="I268" s="23">
        <f t="shared" si="38"/>
        <v>-166.8817277019065</v>
      </c>
      <c r="J268" s="72"/>
      <c r="K268" s="21"/>
    </row>
    <row r="269" spans="1:11" x14ac:dyDescent="0.25">
      <c r="A269" s="19">
        <v>260</v>
      </c>
      <c r="B269" s="115">
        <f t="shared" si="39"/>
        <v>12.950000000000049</v>
      </c>
      <c r="C269" s="22">
        <f t="shared" si="33"/>
        <v>0</v>
      </c>
      <c r="D269" s="22">
        <f t="shared" si="34"/>
        <v>50.100999999999999</v>
      </c>
      <c r="E269" s="115">
        <f t="shared" si="32"/>
        <v>50.100999999999999</v>
      </c>
      <c r="F269" s="23">
        <f t="shared" si="35"/>
        <v>9.7317145458706716E-7</v>
      </c>
      <c r="G269" s="23">
        <f t="shared" si="36"/>
        <v>-9.7317145458706716E-7</v>
      </c>
      <c r="H269" s="23">
        <f t="shared" si="37"/>
        <v>166.86420604040111</v>
      </c>
      <c r="I269" s="23">
        <f t="shared" si="38"/>
        <v>-166.86420604040111</v>
      </c>
      <c r="J269" s="72"/>
      <c r="K269" s="21"/>
    </row>
    <row r="270" spans="1:11" x14ac:dyDescent="0.25">
      <c r="A270" s="19">
        <v>261</v>
      </c>
      <c r="B270" s="115">
        <f t="shared" si="39"/>
        <v>13.00000000000005</v>
      </c>
      <c r="C270" s="22">
        <f t="shared" si="33"/>
        <v>0</v>
      </c>
      <c r="D270" s="22">
        <f t="shared" si="34"/>
        <v>69.162999999999997</v>
      </c>
      <c r="E270" s="115">
        <f t="shared" si="32"/>
        <v>69.162999999999997</v>
      </c>
      <c r="F270" s="23">
        <f t="shared" si="35"/>
        <v>9.7306927694875545E-7</v>
      </c>
      <c r="G270" s="23">
        <f t="shared" si="36"/>
        <v>-9.7306927694875545E-7</v>
      </c>
      <c r="H270" s="23">
        <f t="shared" si="37"/>
        <v>166.84668621857361</v>
      </c>
      <c r="I270" s="23">
        <f t="shared" si="38"/>
        <v>-166.84668621857361</v>
      </c>
      <c r="J270" s="72"/>
      <c r="K270" s="21"/>
    </row>
    <row r="271" spans="1:11" x14ac:dyDescent="0.25">
      <c r="A271" s="19">
        <v>262</v>
      </c>
      <c r="B271" s="115">
        <f t="shared" si="39"/>
        <v>13.05000000000005</v>
      </c>
      <c r="C271" s="22">
        <f t="shared" si="33"/>
        <v>0</v>
      </c>
      <c r="D271" s="22">
        <f t="shared" si="34"/>
        <v>87.186000000000007</v>
      </c>
      <c r="E271" s="115">
        <f t="shared" si="32"/>
        <v>87.186000000000007</v>
      </c>
      <c r="F271" s="23">
        <f t="shared" si="35"/>
        <v>9.7296711003853254E-7</v>
      </c>
      <c r="G271" s="23">
        <f t="shared" si="36"/>
        <v>-9.7296711003853254E-7</v>
      </c>
      <c r="H271" s="23">
        <f t="shared" si="37"/>
        <v>166.82916823623086</v>
      </c>
      <c r="I271" s="23">
        <f t="shared" si="38"/>
        <v>-166.82916823623086</v>
      </c>
      <c r="J271" s="72"/>
      <c r="K271" s="21"/>
    </row>
    <row r="272" spans="1:11" x14ac:dyDescent="0.25">
      <c r="A272" s="19">
        <v>263</v>
      </c>
      <c r="B272" s="115">
        <f t="shared" si="39"/>
        <v>13.100000000000051</v>
      </c>
      <c r="C272" s="22">
        <f t="shared" si="33"/>
        <v>0</v>
      </c>
      <c r="D272" s="22">
        <f t="shared" si="34"/>
        <v>103.898</v>
      </c>
      <c r="E272" s="115">
        <f t="shared" ref="E272:E335" si="40">C272+D272</f>
        <v>103.898</v>
      </c>
      <c r="F272" s="23">
        <f t="shared" si="35"/>
        <v>9.7286495385527189E-7</v>
      </c>
      <c r="G272" s="23">
        <f t="shared" si="36"/>
        <v>-9.7286495385527189E-7</v>
      </c>
      <c r="H272" s="23">
        <f t="shared" si="37"/>
        <v>166.81165209317965</v>
      </c>
      <c r="I272" s="23">
        <f t="shared" si="38"/>
        <v>-166.81165209317965</v>
      </c>
      <c r="J272" s="72"/>
      <c r="K272" s="21"/>
    </row>
    <row r="273" spans="1:11" x14ac:dyDescent="0.25">
      <c r="A273" s="19">
        <v>264</v>
      </c>
      <c r="B273" s="115">
        <f t="shared" si="39"/>
        <v>13.150000000000052</v>
      </c>
      <c r="C273" s="22">
        <f t="shared" si="33"/>
        <v>0</v>
      </c>
      <c r="D273" s="22">
        <f t="shared" si="34"/>
        <v>119.051</v>
      </c>
      <c r="E273" s="115">
        <f t="shared" si="40"/>
        <v>119.051</v>
      </c>
      <c r="F273" s="23">
        <f t="shared" si="35"/>
        <v>9.7276280839784736E-7</v>
      </c>
      <c r="G273" s="23">
        <f t="shared" si="36"/>
        <v>-9.7276280839784736E-7</v>
      </c>
      <c r="H273" s="23">
        <f t="shared" si="37"/>
        <v>166.79413778922691</v>
      </c>
      <c r="I273" s="23">
        <f t="shared" si="38"/>
        <v>-166.79413778922691</v>
      </c>
      <c r="J273" s="72"/>
      <c r="K273" s="21"/>
    </row>
    <row r="274" spans="1:11" x14ac:dyDescent="0.25">
      <c r="A274" s="19">
        <v>265</v>
      </c>
      <c r="B274" s="115">
        <f t="shared" si="39"/>
        <v>13.200000000000053</v>
      </c>
      <c r="C274" s="22">
        <f t="shared" si="33"/>
        <v>0</v>
      </c>
      <c r="D274" s="22">
        <f t="shared" si="34"/>
        <v>132.417</v>
      </c>
      <c r="E274" s="115">
        <f t="shared" si="40"/>
        <v>132.417</v>
      </c>
      <c r="F274" s="23">
        <f t="shared" si="35"/>
        <v>9.7266067366513303E-7</v>
      </c>
      <c r="G274" s="23">
        <f t="shared" si="36"/>
        <v>-9.7266067366513303E-7</v>
      </c>
      <c r="H274" s="23">
        <f t="shared" si="37"/>
        <v>166.77662532417955</v>
      </c>
      <c r="I274" s="23">
        <f t="shared" si="38"/>
        <v>-166.77662532417955</v>
      </c>
      <c r="J274" s="72"/>
      <c r="K274" s="21"/>
    </row>
    <row r="275" spans="1:11" x14ac:dyDescent="0.25">
      <c r="A275" s="19">
        <v>266</v>
      </c>
      <c r="B275" s="115">
        <f t="shared" si="39"/>
        <v>13.250000000000053</v>
      </c>
      <c r="C275" s="22">
        <f t="shared" si="33"/>
        <v>0</v>
      </c>
      <c r="D275" s="22">
        <f t="shared" si="34"/>
        <v>143.797</v>
      </c>
      <c r="E275" s="115">
        <f t="shared" si="40"/>
        <v>143.797</v>
      </c>
      <c r="F275" s="23">
        <f t="shared" si="35"/>
        <v>9.7255854965600235E-7</v>
      </c>
      <c r="G275" s="23">
        <f t="shared" si="36"/>
        <v>-9.7255854965600235E-7</v>
      </c>
      <c r="H275" s="23">
        <f t="shared" si="37"/>
        <v>166.75911469784447</v>
      </c>
      <c r="I275" s="23">
        <f t="shared" si="38"/>
        <v>-166.75911469784447</v>
      </c>
      <c r="J275" s="72"/>
      <c r="K275" s="21"/>
    </row>
    <row r="276" spans="1:11" x14ac:dyDescent="0.25">
      <c r="A276" s="19">
        <v>267</v>
      </c>
      <c r="B276" s="115">
        <f t="shared" si="39"/>
        <v>13.300000000000054</v>
      </c>
      <c r="C276" s="22">
        <f t="shared" si="33"/>
        <v>0</v>
      </c>
      <c r="D276" s="22">
        <f t="shared" si="34"/>
        <v>153.02000000000001</v>
      </c>
      <c r="E276" s="115">
        <f t="shared" si="40"/>
        <v>153.02000000000001</v>
      </c>
      <c r="F276" s="23">
        <f t="shared" si="35"/>
        <v>9.7245643636933003E-7</v>
      </c>
      <c r="G276" s="23">
        <f t="shared" si="36"/>
        <v>-9.7245643636933003E-7</v>
      </c>
      <c r="H276" s="23">
        <f t="shared" si="37"/>
        <v>166.74160591002865</v>
      </c>
      <c r="I276" s="23">
        <f t="shared" si="38"/>
        <v>-166.74160591002865</v>
      </c>
      <c r="J276" s="72"/>
      <c r="K276" s="21"/>
    </row>
    <row r="277" spans="1:11" x14ac:dyDescent="0.25">
      <c r="A277" s="19">
        <v>268</v>
      </c>
      <c r="B277" s="115">
        <f t="shared" si="39"/>
        <v>13.350000000000055</v>
      </c>
      <c r="C277" s="22">
        <f t="shared" si="33"/>
        <v>0</v>
      </c>
      <c r="D277" s="22">
        <f t="shared" si="34"/>
        <v>159.94999999999999</v>
      </c>
      <c r="E277" s="115">
        <f t="shared" si="40"/>
        <v>159.94999999999999</v>
      </c>
      <c r="F277" s="23">
        <f t="shared" si="35"/>
        <v>9.7235433380398953E-7</v>
      </c>
      <c r="G277" s="23">
        <f t="shared" si="36"/>
        <v>-9.7235433380398953E-7</v>
      </c>
      <c r="H277" s="23">
        <f t="shared" si="37"/>
        <v>166.72409896053901</v>
      </c>
      <c r="I277" s="23">
        <f t="shared" si="38"/>
        <v>-166.72409896053901</v>
      </c>
      <c r="J277" s="72"/>
      <c r="K277" s="21"/>
    </row>
    <row r="278" spans="1:11" x14ac:dyDescent="0.25">
      <c r="A278" s="19">
        <v>269</v>
      </c>
      <c r="B278" s="115">
        <f t="shared" si="39"/>
        <v>13.400000000000055</v>
      </c>
      <c r="C278" s="22">
        <f t="shared" si="33"/>
        <v>0</v>
      </c>
      <c r="D278" s="22">
        <f t="shared" si="34"/>
        <v>164.48099999999999</v>
      </c>
      <c r="E278" s="115">
        <f t="shared" si="40"/>
        <v>164.48099999999999</v>
      </c>
      <c r="F278" s="23">
        <f t="shared" si="35"/>
        <v>9.7225224195885598E-7</v>
      </c>
      <c r="G278" s="23">
        <f t="shared" si="36"/>
        <v>-9.7225224195885598E-7</v>
      </c>
      <c r="H278" s="23">
        <f t="shared" si="37"/>
        <v>166.70659384918261</v>
      </c>
      <c r="I278" s="23">
        <f t="shared" si="38"/>
        <v>-166.70659384918261</v>
      </c>
      <c r="J278" s="72"/>
      <c r="K278" s="21"/>
    </row>
    <row r="279" spans="1:11" x14ac:dyDescent="0.25">
      <c r="A279" s="19">
        <v>270</v>
      </c>
      <c r="B279" s="115">
        <f t="shared" si="39"/>
        <v>13.450000000000056</v>
      </c>
      <c r="C279" s="22">
        <f t="shared" si="33"/>
        <v>0</v>
      </c>
      <c r="D279" s="22">
        <f t="shared" si="34"/>
        <v>166.548</v>
      </c>
      <c r="E279" s="115">
        <f t="shared" si="40"/>
        <v>166.548</v>
      </c>
      <c r="F279" s="23">
        <f t="shared" si="35"/>
        <v>9.7215016083280304E-7</v>
      </c>
      <c r="G279" s="23">
        <f t="shared" si="36"/>
        <v>-9.7215016083280304E-7</v>
      </c>
      <c r="H279" s="23">
        <f t="shared" si="37"/>
        <v>166.68909057576636</v>
      </c>
      <c r="I279" s="23">
        <f t="shared" si="38"/>
        <v>-166.68909057576636</v>
      </c>
      <c r="J279" s="72"/>
      <c r="K279" s="21"/>
    </row>
    <row r="280" spans="1:11" x14ac:dyDescent="0.25">
      <c r="A280" s="19">
        <v>271</v>
      </c>
      <c r="B280" s="115">
        <f t="shared" si="39"/>
        <v>13.500000000000057</v>
      </c>
      <c r="C280" s="22">
        <f t="shared" si="33"/>
        <v>0</v>
      </c>
      <c r="D280" s="22">
        <f t="shared" si="34"/>
        <v>166.12</v>
      </c>
      <c r="E280" s="115">
        <f t="shared" si="40"/>
        <v>166.12</v>
      </c>
      <c r="F280" s="23">
        <f t="shared" si="35"/>
        <v>9.7204809042470585E-7</v>
      </c>
      <c r="G280" s="23">
        <f t="shared" si="36"/>
        <v>-9.7204809042470585E-7</v>
      </c>
      <c r="H280" s="23">
        <f t="shared" si="37"/>
        <v>166.67158914009735</v>
      </c>
      <c r="I280" s="23">
        <f t="shared" si="38"/>
        <v>-166.67158914009735</v>
      </c>
      <c r="J280" s="72"/>
      <c r="K280" s="21"/>
    </row>
    <row r="281" spans="1:11" x14ac:dyDescent="0.25">
      <c r="A281" s="19">
        <v>272</v>
      </c>
      <c r="B281" s="115">
        <f t="shared" si="39"/>
        <v>13.550000000000058</v>
      </c>
      <c r="C281" s="22">
        <f t="shared" si="33"/>
        <v>0</v>
      </c>
      <c r="D281" s="22">
        <f t="shared" si="34"/>
        <v>163.203</v>
      </c>
      <c r="E281" s="115">
        <f t="shared" si="40"/>
        <v>163.203</v>
      </c>
      <c r="F281" s="23">
        <f t="shared" si="35"/>
        <v>9.7194603073343891E-7</v>
      </c>
      <c r="G281" s="23">
        <f t="shared" si="36"/>
        <v>-9.7194603073343891E-7</v>
      </c>
      <c r="H281" s="23">
        <f t="shared" si="37"/>
        <v>166.65408954198264</v>
      </c>
      <c r="I281" s="23">
        <f t="shared" si="38"/>
        <v>-166.65408954198264</v>
      </c>
      <c r="J281" s="72"/>
      <c r="K281" s="21"/>
    </row>
    <row r="282" spans="1:11" x14ac:dyDescent="0.25">
      <c r="A282" s="19">
        <v>273</v>
      </c>
      <c r="B282" s="115">
        <f t="shared" si="39"/>
        <v>13.600000000000058</v>
      </c>
      <c r="C282" s="22">
        <f t="shared" si="33"/>
        <v>0</v>
      </c>
      <c r="D282" s="22">
        <f t="shared" si="34"/>
        <v>157.84299999999999</v>
      </c>
      <c r="E282" s="115">
        <f t="shared" si="40"/>
        <v>157.84299999999999</v>
      </c>
      <c r="F282" s="23">
        <f t="shared" si="35"/>
        <v>9.7184398175787673E-7</v>
      </c>
      <c r="G282" s="23">
        <f t="shared" si="36"/>
        <v>-9.7184398175787673E-7</v>
      </c>
      <c r="H282" s="23">
        <f t="shared" si="37"/>
        <v>166.63659178122924</v>
      </c>
      <c r="I282" s="23">
        <f t="shared" si="38"/>
        <v>-166.63659178122924</v>
      </c>
      <c r="J282" s="72"/>
      <c r="K282" s="21"/>
    </row>
    <row r="283" spans="1:11" x14ac:dyDescent="0.25">
      <c r="A283" s="19">
        <v>274</v>
      </c>
      <c r="B283" s="115">
        <f t="shared" si="39"/>
        <v>13.650000000000059</v>
      </c>
      <c r="C283" s="22">
        <f t="shared" si="33"/>
        <v>0</v>
      </c>
      <c r="D283" s="22">
        <f t="shared" si="34"/>
        <v>150.119</v>
      </c>
      <c r="E283" s="115">
        <f t="shared" si="40"/>
        <v>150.119</v>
      </c>
      <c r="F283" s="23">
        <f t="shared" si="35"/>
        <v>9.7174194349689467E-7</v>
      </c>
      <c r="G283" s="23">
        <f t="shared" si="36"/>
        <v>-9.7174194349689467E-7</v>
      </c>
      <c r="H283" s="23">
        <f t="shared" si="37"/>
        <v>166.61909585764428</v>
      </c>
      <c r="I283" s="23">
        <f t="shared" si="38"/>
        <v>-166.61909585764428</v>
      </c>
      <c r="J283" s="72"/>
      <c r="K283" s="21"/>
    </row>
    <row r="284" spans="1:11" x14ac:dyDescent="0.25">
      <c r="A284" s="19">
        <v>275</v>
      </c>
      <c r="B284" s="115">
        <f t="shared" si="39"/>
        <v>13.70000000000006</v>
      </c>
      <c r="C284" s="22">
        <f t="shared" si="33"/>
        <v>0</v>
      </c>
      <c r="D284" s="22">
        <f t="shared" si="34"/>
        <v>140.14699999999999</v>
      </c>
      <c r="E284" s="115">
        <f t="shared" si="40"/>
        <v>140.14699999999999</v>
      </c>
      <c r="F284" s="23">
        <f t="shared" si="35"/>
        <v>9.7163991594936744E-7</v>
      </c>
      <c r="G284" s="23">
        <f t="shared" si="36"/>
        <v>-9.7163991594936744E-7</v>
      </c>
      <c r="H284" s="23">
        <f t="shared" si="37"/>
        <v>166.60160177103484</v>
      </c>
      <c r="I284" s="23">
        <f t="shared" si="38"/>
        <v>-166.60160177103484</v>
      </c>
      <c r="J284" s="72"/>
      <c r="K284" s="21"/>
    </row>
    <row r="285" spans="1:11" x14ac:dyDescent="0.25">
      <c r="A285" s="19">
        <v>276</v>
      </c>
      <c r="B285" s="115">
        <f t="shared" si="39"/>
        <v>13.75000000000006</v>
      </c>
      <c r="C285" s="22">
        <f t="shared" si="33"/>
        <v>0</v>
      </c>
      <c r="D285" s="22">
        <f t="shared" si="34"/>
        <v>128.07900000000001</v>
      </c>
      <c r="E285" s="115">
        <f t="shared" si="40"/>
        <v>128.07900000000001</v>
      </c>
      <c r="F285" s="23">
        <f t="shared" si="35"/>
        <v>9.7153789911417038E-7</v>
      </c>
      <c r="G285" s="23">
        <f t="shared" si="36"/>
        <v>-9.7153789911417038E-7</v>
      </c>
      <c r="H285" s="23">
        <f t="shared" si="37"/>
        <v>166.58410952120806</v>
      </c>
      <c r="I285" s="23">
        <f t="shared" si="38"/>
        <v>-166.58410952120806</v>
      </c>
      <c r="J285" s="72"/>
      <c r="K285" s="21"/>
    </row>
    <row r="286" spans="1:11" x14ac:dyDescent="0.25">
      <c r="A286" s="19">
        <v>277</v>
      </c>
      <c r="B286" s="115">
        <f t="shared" si="39"/>
        <v>13.800000000000061</v>
      </c>
      <c r="C286" s="22">
        <f t="shared" si="33"/>
        <v>0</v>
      </c>
      <c r="D286" s="22">
        <f t="shared" si="34"/>
        <v>114.09399999999999</v>
      </c>
      <c r="E286" s="115">
        <f t="shared" si="40"/>
        <v>114.09399999999999</v>
      </c>
      <c r="F286" s="23">
        <f t="shared" si="35"/>
        <v>9.7143589299017865E-7</v>
      </c>
      <c r="G286" s="23">
        <f t="shared" si="36"/>
        <v>-9.7143589299017865E-7</v>
      </c>
      <c r="H286" s="23">
        <f t="shared" si="37"/>
        <v>166.56661910797109</v>
      </c>
      <c r="I286" s="23">
        <f t="shared" si="38"/>
        <v>-166.56661910797109</v>
      </c>
      <c r="J286" s="72"/>
      <c r="K286" s="21"/>
    </row>
    <row r="287" spans="1:11" x14ac:dyDescent="0.25">
      <c r="A287" s="19">
        <v>278</v>
      </c>
      <c r="B287" s="115">
        <f t="shared" si="39"/>
        <v>13.850000000000062</v>
      </c>
      <c r="C287" s="22">
        <f t="shared" si="33"/>
        <v>0</v>
      </c>
      <c r="D287" s="22">
        <f t="shared" si="34"/>
        <v>98.403999999999996</v>
      </c>
      <c r="E287" s="115">
        <f t="shared" si="40"/>
        <v>98.403999999999996</v>
      </c>
      <c r="F287" s="23">
        <f t="shared" si="35"/>
        <v>9.7133389757626759E-7</v>
      </c>
      <c r="G287" s="23">
        <f t="shared" si="36"/>
        <v>-9.7133389757626759E-7</v>
      </c>
      <c r="H287" s="23">
        <f t="shared" si="37"/>
        <v>166.54913053113111</v>
      </c>
      <c r="I287" s="23">
        <f t="shared" si="38"/>
        <v>-166.54913053113111</v>
      </c>
      <c r="J287" s="72"/>
      <c r="K287" s="21"/>
    </row>
    <row r="288" spans="1:11" x14ac:dyDescent="0.25">
      <c r="A288" s="19">
        <v>279</v>
      </c>
      <c r="B288" s="115">
        <f t="shared" si="39"/>
        <v>13.900000000000063</v>
      </c>
      <c r="C288" s="22">
        <f t="shared" si="33"/>
        <v>0</v>
      </c>
      <c r="D288" s="22">
        <f t="shared" si="34"/>
        <v>81.242000000000004</v>
      </c>
      <c r="E288" s="115">
        <f t="shared" si="40"/>
        <v>81.242000000000004</v>
      </c>
      <c r="F288" s="23">
        <f t="shared" si="35"/>
        <v>9.7123191287131277E-7</v>
      </c>
      <c r="G288" s="23">
        <f t="shared" si="36"/>
        <v>-9.7123191287131277E-7</v>
      </c>
      <c r="H288" s="23">
        <f t="shared" si="37"/>
        <v>166.53164379049531</v>
      </c>
      <c r="I288" s="23">
        <f t="shared" si="38"/>
        <v>-166.53164379049531</v>
      </c>
      <c r="J288" s="72"/>
      <c r="K288" s="21"/>
    </row>
    <row r="289" spans="1:11" x14ac:dyDescent="0.25">
      <c r="A289" s="19">
        <v>280</v>
      </c>
      <c r="B289" s="115">
        <f t="shared" si="39"/>
        <v>13.950000000000063</v>
      </c>
      <c r="C289" s="22">
        <f t="shared" si="33"/>
        <v>0</v>
      </c>
      <c r="D289" s="22">
        <f t="shared" si="34"/>
        <v>62.868000000000002</v>
      </c>
      <c r="E289" s="115">
        <f t="shared" si="40"/>
        <v>62.868000000000002</v>
      </c>
      <c r="F289" s="23">
        <f t="shared" si="35"/>
        <v>9.7112993887418975E-7</v>
      </c>
      <c r="G289" s="23">
        <f t="shared" si="36"/>
        <v>-9.7112993887418975E-7</v>
      </c>
      <c r="H289" s="23">
        <f t="shared" si="37"/>
        <v>166.51415888587087</v>
      </c>
      <c r="I289" s="23">
        <f t="shared" si="38"/>
        <v>-166.51415888587087</v>
      </c>
      <c r="J289" s="72"/>
      <c r="K289" s="21"/>
    </row>
    <row r="290" spans="1:11" x14ac:dyDescent="0.25">
      <c r="A290" s="19">
        <v>281</v>
      </c>
      <c r="B290" s="115">
        <f t="shared" si="39"/>
        <v>14.000000000000064</v>
      </c>
      <c r="C290" s="22">
        <f t="shared" si="33"/>
        <v>0</v>
      </c>
      <c r="D290" s="22">
        <f t="shared" si="34"/>
        <v>43.555</v>
      </c>
      <c r="E290" s="115">
        <f t="shared" si="40"/>
        <v>43.555</v>
      </c>
      <c r="F290" s="23">
        <f t="shared" si="35"/>
        <v>9.7102797558377452E-7</v>
      </c>
      <c r="G290" s="23">
        <f t="shared" si="36"/>
        <v>-9.7102797558377452E-7</v>
      </c>
      <c r="H290" s="23">
        <f t="shared" si="37"/>
        <v>166.49667581706501</v>
      </c>
      <c r="I290" s="23">
        <f t="shared" si="38"/>
        <v>-166.49667581706501</v>
      </c>
      <c r="J290" s="72"/>
      <c r="K290" s="21"/>
    </row>
    <row r="291" spans="1:11" x14ac:dyDescent="0.25">
      <c r="A291" s="19">
        <v>282</v>
      </c>
      <c r="B291" s="115">
        <f t="shared" si="39"/>
        <v>14.050000000000065</v>
      </c>
      <c r="C291" s="22">
        <f t="shared" si="33"/>
        <v>0</v>
      </c>
      <c r="D291" s="22">
        <f t="shared" si="34"/>
        <v>23.594000000000001</v>
      </c>
      <c r="E291" s="115">
        <f t="shared" si="40"/>
        <v>23.594000000000001</v>
      </c>
      <c r="F291" s="23">
        <f t="shared" si="35"/>
        <v>9.7092602299894264E-7</v>
      </c>
      <c r="G291" s="23">
        <f t="shared" si="36"/>
        <v>-9.7092602299894264E-7</v>
      </c>
      <c r="H291" s="23">
        <f t="shared" si="37"/>
        <v>166.47919458388503</v>
      </c>
      <c r="I291" s="23">
        <f t="shared" si="38"/>
        <v>-166.47919458388503</v>
      </c>
      <c r="J291" s="72"/>
      <c r="K291" s="21"/>
    </row>
    <row r="292" spans="1:11" x14ac:dyDescent="0.25">
      <c r="A292" s="19">
        <v>283</v>
      </c>
      <c r="B292" s="115">
        <f t="shared" si="39"/>
        <v>14.100000000000065</v>
      </c>
      <c r="C292" s="22">
        <f t="shared" si="33"/>
        <v>0</v>
      </c>
      <c r="D292" s="22">
        <f t="shared" si="34"/>
        <v>3.2829999999999999</v>
      </c>
      <c r="E292" s="115">
        <f t="shared" si="40"/>
        <v>3.2829999999999999</v>
      </c>
      <c r="F292" s="23">
        <f t="shared" si="35"/>
        <v>9.7082408111856988E-7</v>
      </c>
      <c r="G292" s="23">
        <f t="shared" si="36"/>
        <v>-9.7082408111856988E-7</v>
      </c>
      <c r="H292" s="23">
        <f t="shared" si="37"/>
        <v>166.46171518613815</v>
      </c>
      <c r="I292" s="23">
        <f t="shared" si="38"/>
        <v>-166.46171518613815</v>
      </c>
      <c r="J292" s="72"/>
      <c r="K292" s="21"/>
    </row>
    <row r="293" spans="1:11" x14ac:dyDescent="0.25">
      <c r="A293" s="19">
        <v>284</v>
      </c>
      <c r="B293" s="115">
        <f t="shared" si="39"/>
        <v>14.150000000000066</v>
      </c>
      <c r="C293" s="22">
        <f t="shared" si="33"/>
        <v>0</v>
      </c>
      <c r="D293" s="22">
        <f t="shared" si="34"/>
        <v>-17.071999999999999</v>
      </c>
      <c r="E293" s="115">
        <f t="shared" si="40"/>
        <v>-17.071999999999999</v>
      </c>
      <c r="F293" s="23">
        <f t="shared" si="35"/>
        <v>9.7072214994153309E-7</v>
      </c>
      <c r="G293" s="23">
        <f t="shared" si="36"/>
        <v>-9.7072214994153309E-7</v>
      </c>
      <c r="H293" s="23">
        <f t="shared" si="37"/>
        <v>166.44423762363169</v>
      </c>
      <c r="I293" s="23">
        <f t="shared" si="38"/>
        <v>-166.44423762363169</v>
      </c>
      <c r="J293" s="72"/>
      <c r="K293" s="21"/>
    </row>
    <row r="294" spans="1:11" x14ac:dyDescent="0.25">
      <c r="A294" s="19">
        <v>285</v>
      </c>
      <c r="B294" s="115">
        <f t="shared" si="39"/>
        <v>14.200000000000067</v>
      </c>
      <c r="C294" s="22">
        <f t="shared" si="33"/>
        <v>0</v>
      </c>
      <c r="D294" s="22">
        <f t="shared" si="34"/>
        <v>-37.167000000000002</v>
      </c>
      <c r="E294" s="115">
        <f t="shared" si="40"/>
        <v>-37.167000000000002</v>
      </c>
      <c r="F294" s="23">
        <f t="shared" si="35"/>
        <v>9.7062022946670761E-7</v>
      </c>
      <c r="G294" s="23">
        <f t="shared" si="36"/>
        <v>-9.7062022946670761E-7</v>
      </c>
      <c r="H294" s="23">
        <f t="shared" si="37"/>
        <v>166.42676189617296</v>
      </c>
      <c r="I294" s="23">
        <f t="shared" si="38"/>
        <v>-166.42676189617296</v>
      </c>
      <c r="J294" s="72"/>
      <c r="K294" s="21"/>
    </row>
    <row r="295" spans="1:11" x14ac:dyDescent="0.25">
      <c r="A295" s="19">
        <v>286</v>
      </c>
      <c r="B295" s="115">
        <f t="shared" si="39"/>
        <v>14.250000000000068</v>
      </c>
      <c r="C295" s="22">
        <f t="shared" si="33"/>
        <v>0</v>
      </c>
      <c r="D295" s="22">
        <f t="shared" si="34"/>
        <v>-56.701000000000001</v>
      </c>
      <c r="E295" s="115">
        <f t="shared" si="40"/>
        <v>-56.701000000000001</v>
      </c>
      <c r="F295" s="23">
        <f t="shared" si="35"/>
        <v>9.7051831969297028E-7</v>
      </c>
      <c r="G295" s="23">
        <f t="shared" si="36"/>
        <v>-9.7051831969297028E-7</v>
      </c>
      <c r="H295" s="23">
        <f t="shared" si="37"/>
        <v>166.40928800356929</v>
      </c>
      <c r="I295" s="23">
        <f t="shared" si="38"/>
        <v>-166.40928800356929</v>
      </c>
      <c r="J295" s="72"/>
      <c r="K295" s="21"/>
    </row>
    <row r="296" spans="1:11" x14ac:dyDescent="0.25">
      <c r="A296" s="19">
        <v>287</v>
      </c>
      <c r="B296" s="115">
        <f t="shared" si="39"/>
        <v>14.300000000000068</v>
      </c>
      <c r="C296" s="22">
        <f t="shared" si="33"/>
        <v>0</v>
      </c>
      <c r="D296" s="22">
        <f t="shared" si="34"/>
        <v>-75.382000000000005</v>
      </c>
      <c r="E296" s="115">
        <f t="shared" si="40"/>
        <v>-75.382000000000005</v>
      </c>
      <c r="F296" s="23">
        <f t="shared" si="35"/>
        <v>9.7041642061919772E-7</v>
      </c>
      <c r="G296" s="23">
        <f t="shared" si="36"/>
        <v>-9.7041642061919772E-7</v>
      </c>
      <c r="H296" s="23">
        <f t="shared" si="37"/>
        <v>166.391815945628</v>
      </c>
      <c r="I296" s="23">
        <f t="shared" si="38"/>
        <v>-166.391815945628</v>
      </c>
      <c r="J296" s="72"/>
      <c r="K296" s="21"/>
    </row>
    <row r="297" spans="1:11" x14ac:dyDescent="0.25">
      <c r="A297" s="19">
        <v>288</v>
      </c>
      <c r="B297" s="115">
        <f t="shared" si="39"/>
        <v>14.350000000000069</v>
      </c>
      <c r="C297" s="22">
        <f t="shared" si="33"/>
        <v>0</v>
      </c>
      <c r="D297" s="22">
        <f t="shared" si="34"/>
        <v>-92.93</v>
      </c>
      <c r="E297" s="115">
        <f t="shared" si="40"/>
        <v>-92.93</v>
      </c>
      <c r="F297" s="23">
        <f t="shared" si="35"/>
        <v>9.7031453224426592E-7</v>
      </c>
      <c r="G297" s="23">
        <f t="shared" si="36"/>
        <v>-9.7031453224426592E-7</v>
      </c>
      <c r="H297" s="23">
        <f t="shared" si="37"/>
        <v>166.37434572215651</v>
      </c>
      <c r="I297" s="23">
        <f t="shared" si="38"/>
        <v>-166.37434572215651</v>
      </c>
      <c r="J297" s="72"/>
      <c r="K297" s="21"/>
    </row>
    <row r="298" spans="1:11" x14ac:dyDescent="0.25">
      <c r="A298" s="19">
        <v>289</v>
      </c>
      <c r="B298" s="115">
        <f t="shared" si="39"/>
        <v>14.40000000000007</v>
      </c>
      <c r="C298" s="22">
        <f t="shared" si="33"/>
        <v>0</v>
      </c>
      <c r="D298" s="22">
        <f t="shared" si="34"/>
        <v>-109.08199999999999</v>
      </c>
      <c r="E298" s="115">
        <f t="shared" si="40"/>
        <v>-109.08199999999999</v>
      </c>
      <c r="F298" s="23">
        <f t="shared" si="35"/>
        <v>9.7021265456705192E-7</v>
      </c>
      <c r="G298" s="23">
        <f t="shared" si="36"/>
        <v>-9.7021265456705192E-7</v>
      </c>
      <c r="H298" s="23">
        <f t="shared" si="37"/>
        <v>166.35687733296214</v>
      </c>
      <c r="I298" s="23">
        <f t="shared" si="38"/>
        <v>-166.35687733296214</v>
      </c>
      <c r="J298" s="72"/>
      <c r="K298" s="21"/>
    </row>
    <row r="299" spans="1:11" x14ac:dyDescent="0.25">
      <c r="A299" s="19">
        <v>290</v>
      </c>
      <c r="B299" s="115">
        <f t="shared" si="39"/>
        <v>14.45000000000007</v>
      </c>
      <c r="C299" s="22">
        <f t="shared" si="33"/>
        <v>0</v>
      </c>
      <c r="D299" s="22">
        <f t="shared" si="34"/>
        <v>-123.596</v>
      </c>
      <c r="E299" s="115">
        <f t="shared" si="40"/>
        <v>-123.596</v>
      </c>
      <c r="F299" s="23">
        <f t="shared" si="35"/>
        <v>9.7011078758643256E-7</v>
      </c>
      <c r="G299" s="23">
        <f t="shared" si="36"/>
        <v>-9.7011078758643256E-7</v>
      </c>
      <c r="H299" s="23">
        <f t="shared" si="37"/>
        <v>166.33941077785238</v>
      </c>
      <c r="I299" s="23">
        <f t="shared" si="38"/>
        <v>-166.33941077785238</v>
      </c>
      <c r="J299" s="72"/>
      <c r="K299" s="21"/>
    </row>
    <row r="300" spans="1:11" x14ac:dyDescent="0.25">
      <c r="A300" s="19">
        <v>291</v>
      </c>
      <c r="B300" s="115">
        <f t="shared" si="39"/>
        <v>14.500000000000071</v>
      </c>
      <c r="C300" s="22">
        <f t="shared" si="33"/>
        <v>0</v>
      </c>
      <c r="D300" s="22">
        <f t="shared" si="34"/>
        <v>-136.256</v>
      </c>
      <c r="E300" s="115">
        <f t="shared" si="40"/>
        <v>-136.256</v>
      </c>
      <c r="F300" s="23">
        <f t="shared" si="35"/>
        <v>9.7000893130128446E-7</v>
      </c>
      <c r="G300" s="23">
        <f t="shared" si="36"/>
        <v>-9.7000893130128446E-7</v>
      </c>
      <c r="H300" s="23">
        <f t="shared" si="37"/>
        <v>166.32194605663463</v>
      </c>
      <c r="I300" s="23">
        <f t="shared" si="38"/>
        <v>-166.32194605663463</v>
      </c>
      <c r="J300" s="72"/>
      <c r="K300" s="21"/>
    </row>
    <row r="301" spans="1:11" x14ac:dyDescent="0.25">
      <c r="A301" s="19">
        <v>292</v>
      </c>
      <c r="B301" s="115">
        <f t="shared" si="39"/>
        <v>14.550000000000072</v>
      </c>
      <c r="C301" s="22">
        <f t="shared" si="33"/>
        <v>0</v>
      </c>
      <c r="D301" s="22">
        <f t="shared" si="34"/>
        <v>-146.87200000000001</v>
      </c>
      <c r="E301" s="115">
        <f t="shared" si="40"/>
        <v>-146.87200000000001</v>
      </c>
      <c r="F301" s="23">
        <f t="shared" si="35"/>
        <v>9.6990708571048488E-7</v>
      </c>
      <c r="G301" s="23">
        <f t="shared" si="36"/>
        <v>-9.6990708571048488E-7</v>
      </c>
      <c r="H301" s="23">
        <f t="shared" si="37"/>
        <v>166.30448316911631</v>
      </c>
      <c r="I301" s="23">
        <f t="shared" si="38"/>
        <v>-166.30448316911631</v>
      </c>
      <c r="J301" s="72"/>
      <c r="K301" s="21"/>
    </row>
    <row r="302" spans="1:11" x14ac:dyDescent="0.25">
      <c r="A302" s="19">
        <v>293</v>
      </c>
      <c r="B302" s="115">
        <f t="shared" si="39"/>
        <v>14.600000000000072</v>
      </c>
      <c r="C302" s="22">
        <f t="shared" si="33"/>
        <v>0</v>
      </c>
      <c r="D302" s="22">
        <f t="shared" si="34"/>
        <v>-155.286</v>
      </c>
      <c r="E302" s="115">
        <f t="shared" si="40"/>
        <v>-155.286</v>
      </c>
      <c r="F302" s="23">
        <f t="shared" si="35"/>
        <v>9.6980525081291107E-7</v>
      </c>
      <c r="G302" s="23">
        <f t="shared" si="36"/>
        <v>-9.6980525081291107E-7</v>
      </c>
      <c r="H302" s="23">
        <f t="shared" si="37"/>
        <v>166.28702211510492</v>
      </c>
      <c r="I302" s="23">
        <f t="shared" si="38"/>
        <v>-166.28702211510492</v>
      </c>
      <c r="J302" s="72"/>
      <c r="K302" s="21"/>
    </row>
    <row r="303" spans="1:11" x14ac:dyDescent="0.25">
      <c r="A303" s="19">
        <v>294</v>
      </c>
      <c r="B303" s="115">
        <f t="shared" si="39"/>
        <v>14.650000000000073</v>
      </c>
      <c r="C303" s="22">
        <f t="shared" si="33"/>
        <v>0</v>
      </c>
      <c r="D303" s="22">
        <f t="shared" si="34"/>
        <v>-161.37200000000001</v>
      </c>
      <c r="E303" s="115">
        <f t="shared" si="40"/>
        <v>-161.37200000000001</v>
      </c>
      <c r="F303" s="23">
        <f t="shared" si="35"/>
        <v>9.6970342660743988E-7</v>
      </c>
      <c r="G303" s="23">
        <f t="shared" si="36"/>
        <v>-9.6970342660743988E-7</v>
      </c>
      <c r="H303" s="23">
        <f t="shared" si="37"/>
        <v>166.26956289440798</v>
      </c>
      <c r="I303" s="23">
        <f t="shared" si="38"/>
        <v>-166.26956289440798</v>
      </c>
      <c r="J303" s="72"/>
      <c r="K303" s="21"/>
    </row>
    <row r="304" spans="1:11" x14ac:dyDescent="0.25">
      <c r="A304" s="19">
        <v>295</v>
      </c>
      <c r="B304" s="115">
        <f t="shared" si="39"/>
        <v>14.700000000000074</v>
      </c>
      <c r="C304" s="22">
        <f t="shared" si="33"/>
        <v>0</v>
      </c>
      <c r="D304" s="22">
        <f t="shared" si="34"/>
        <v>-165.04</v>
      </c>
      <c r="E304" s="115">
        <f t="shared" si="40"/>
        <v>-165.04</v>
      </c>
      <c r="F304" s="23">
        <f t="shared" si="35"/>
        <v>9.6960161309294919E-7</v>
      </c>
      <c r="G304" s="23">
        <f t="shared" si="36"/>
        <v>-9.6960161309294919E-7</v>
      </c>
      <c r="H304" s="23">
        <f t="shared" si="37"/>
        <v>166.25210550683295</v>
      </c>
      <c r="I304" s="23">
        <f t="shared" si="38"/>
        <v>-166.25210550683295</v>
      </c>
      <c r="J304" s="72"/>
      <c r="K304" s="21"/>
    </row>
    <row r="305" spans="1:11" x14ac:dyDescent="0.25">
      <c r="A305" s="19">
        <v>296</v>
      </c>
      <c r="B305" s="115">
        <f t="shared" si="39"/>
        <v>14.750000000000075</v>
      </c>
      <c r="C305" s="22">
        <f t="shared" si="33"/>
        <v>0</v>
      </c>
      <c r="D305" s="22">
        <f t="shared" si="34"/>
        <v>-166.23400000000001</v>
      </c>
      <c r="E305" s="115">
        <f t="shared" si="40"/>
        <v>-166.23400000000001</v>
      </c>
      <c r="F305" s="23">
        <f t="shared" si="35"/>
        <v>9.6949981026831626E-7</v>
      </c>
      <c r="G305" s="23">
        <f t="shared" si="36"/>
        <v>-9.6949981026831626E-7</v>
      </c>
      <c r="H305" s="23">
        <f t="shared" si="37"/>
        <v>166.23464995218737</v>
      </c>
      <c r="I305" s="23">
        <f t="shared" si="38"/>
        <v>-166.23464995218737</v>
      </c>
      <c r="J305" s="72"/>
      <c r="K305" s="21"/>
    </row>
    <row r="306" spans="1:11" x14ac:dyDescent="0.25">
      <c r="A306" s="19">
        <v>297</v>
      </c>
      <c r="B306" s="115">
        <f t="shared" si="39"/>
        <v>14.800000000000075</v>
      </c>
      <c r="C306" s="22">
        <f t="shared" si="33"/>
        <v>0</v>
      </c>
      <c r="D306" s="22">
        <f t="shared" si="34"/>
        <v>-164.93899999999999</v>
      </c>
      <c r="E306" s="115">
        <f t="shared" si="40"/>
        <v>-164.93899999999999</v>
      </c>
      <c r="F306" s="23">
        <f t="shared" si="35"/>
        <v>9.6939801813241877E-7</v>
      </c>
      <c r="G306" s="23">
        <f t="shared" si="36"/>
        <v>-9.6939801813241877E-7</v>
      </c>
      <c r="H306" s="23">
        <f t="shared" si="37"/>
        <v>166.21719623027883</v>
      </c>
      <c r="I306" s="23">
        <f t="shared" si="38"/>
        <v>-166.21719623027883</v>
      </c>
      <c r="J306" s="72"/>
      <c r="K306" s="21"/>
    </row>
    <row r="307" spans="1:11" x14ac:dyDescent="0.25">
      <c r="A307" s="19">
        <v>298</v>
      </c>
      <c r="B307" s="115">
        <f t="shared" si="39"/>
        <v>14.850000000000076</v>
      </c>
      <c r="C307" s="22">
        <f t="shared" si="33"/>
        <v>0</v>
      </c>
      <c r="D307" s="22">
        <f t="shared" si="34"/>
        <v>-161.172</v>
      </c>
      <c r="E307" s="115">
        <f t="shared" si="40"/>
        <v>-161.172</v>
      </c>
      <c r="F307" s="23">
        <f t="shared" si="35"/>
        <v>9.6929623668413441E-7</v>
      </c>
      <c r="G307" s="23">
        <f t="shared" si="36"/>
        <v>-9.6929623668413441E-7</v>
      </c>
      <c r="H307" s="23">
        <f t="shared" si="37"/>
        <v>166.19974434091489</v>
      </c>
      <c r="I307" s="23">
        <f t="shared" si="38"/>
        <v>-166.19974434091489</v>
      </c>
      <c r="J307" s="72"/>
      <c r="K307" s="21"/>
    </row>
    <row r="308" spans="1:11" x14ac:dyDescent="0.25">
      <c r="A308" s="19">
        <v>299</v>
      </c>
      <c r="B308" s="115">
        <f t="shared" si="39"/>
        <v>14.900000000000077</v>
      </c>
      <c r="C308" s="22">
        <f t="shared" si="33"/>
        <v>0</v>
      </c>
      <c r="D308" s="22">
        <f t="shared" si="34"/>
        <v>-154.99199999999999</v>
      </c>
      <c r="E308" s="115">
        <f t="shared" si="40"/>
        <v>-154.99199999999999</v>
      </c>
      <c r="F308" s="23">
        <f t="shared" si="35"/>
        <v>9.6919446592234107E-7</v>
      </c>
      <c r="G308" s="23">
        <f t="shared" si="36"/>
        <v>-9.6919446592234107E-7</v>
      </c>
      <c r="H308" s="23">
        <f t="shared" si="37"/>
        <v>166.1822942839031</v>
      </c>
      <c r="I308" s="23">
        <f t="shared" si="38"/>
        <v>-166.1822942839031</v>
      </c>
      <c r="J308" s="72"/>
      <c r="K308" s="21"/>
    </row>
    <row r="309" spans="1:11" x14ac:dyDescent="0.25">
      <c r="A309" s="19">
        <v>300</v>
      </c>
      <c r="B309" s="115">
        <f t="shared" si="39"/>
        <v>14.950000000000077</v>
      </c>
      <c r="C309" s="22">
        <f t="shared" si="33"/>
        <v>0</v>
      </c>
      <c r="D309" s="22">
        <f t="shared" si="34"/>
        <v>-146.49199999999999</v>
      </c>
      <c r="E309" s="115">
        <f t="shared" si="40"/>
        <v>-146.49199999999999</v>
      </c>
      <c r="F309" s="23">
        <f t="shared" si="35"/>
        <v>9.6909270584591663E-7</v>
      </c>
      <c r="G309" s="23">
        <f t="shared" si="36"/>
        <v>-9.6909270584591663E-7</v>
      </c>
      <c r="H309" s="23">
        <f t="shared" si="37"/>
        <v>166.16484605905114</v>
      </c>
      <c r="I309" s="23">
        <f t="shared" si="38"/>
        <v>-166.16484605905114</v>
      </c>
      <c r="J309" s="72"/>
      <c r="K309" s="21"/>
    </row>
    <row r="310" spans="1:11" x14ac:dyDescent="0.25">
      <c r="A310" s="19">
        <v>301</v>
      </c>
      <c r="B310" s="115">
        <f t="shared" si="39"/>
        <v>15.000000000000078</v>
      </c>
      <c r="C310" s="22">
        <f t="shared" si="33"/>
        <v>0</v>
      </c>
      <c r="D310" s="22">
        <f t="shared" si="34"/>
        <v>-135.79900000000001</v>
      </c>
      <c r="E310" s="115">
        <f t="shared" si="40"/>
        <v>-135.79900000000001</v>
      </c>
      <c r="F310" s="23">
        <f t="shared" si="35"/>
        <v>9.6899095645373943E-7</v>
      </c>
      <c r="G310" s="23">
        <f t="shared" si="36"/>
        <v>-9.6899095645373943E-7</v>
      </c>
      <c r="H310" s="23">
        <f t="shared" si="37"/>
        <v>166.14739966616659</v>
      </c>
      <c r="I310" s="23">
        <f t="shared" si="38"/>
        <v>-166.14739966616659</v>
      </c>
      <c r="J310" s="72"/>
      <c r="K310" s="21"/>
    </row>
    <row r="311" spans="1:11" x14ac:dyDescent="0.25">
      <c r="A311" s="19">
        <v>302</v>
      </c>
      <c r="B311" s="115">
        <f t="shared" si="39"/>
        <v>15.050000000000079</v>
      </c>
      <c r="C311" s="22">
        <f t="shared" si="33"/>
        <v>0</v>
      </c>
      <c r="D311" s="22">
        <f t="shared" si="34"/>
        <v>-123.074</v>
      </c>
      <c r="E311" s="115">
        <f t="shared" si="40"/>
        <v>-123.074</v>
      </c>
      <c r="F311" s="23">
        <f t="shared" si="35"/>
        <v>9.6888921774468755E-7</v>
      </c>
      <c r="G311" s="23">
        <f t="shared" si="36"/>
        <v>-9.6888921774468755E-7</v>
      </c>
      <c r="H311" s="23">
        <f t="shared" si="37"/>
        <v>166.12995510505712</v>
      </c>
      <c r="I311" s="23">
        <f t="shared" si="38"/>
        <v>-166.12995510505712</v>
      </c>
      <c r="J311" s="72"/>
      <c r="K311" s="21"/>
    </row>
    <row r="312" spans="1:11" x14ac:dyDescent="0.25">
      <c r="A312" s="19">
        <v>303</v>
      </c>
      <c r="B312" s="115">
        <f t="shared" si="39"/>
        <v>15.10000000000008</v>
      </c>
      <c r="C312" s="22">
        <f t="shared" si="33"/>
        <v>0</v>
      </c>
      <c r="D312" s="22">
        <f t="shared" si="34"/>
        <v>-108.508</v>
      </c>
      <c r="E312" s="115">
        <f t="shared" si="40"/>
        <v>-108.508</v>
      </c>
      <c r="F312" s="23">
        <f t="shared" si="35"/>
        <v>9.6878748971763933E-7</v>
      </c>
      <c r="G312" s="23">
        <f t="shared" si="36"/>
        <v>-9.6878748971763933E-7</v>
      </c>
      <c r="H312" s="23">
        <f t="shared" si="37"/>
        <v>166.11251237553043</v>
      </c>
      <c r="I312" s="23">
        <f t="shared" si="38"/>
        <v>-166.11251237553043</v>
      </c>
      <c r="J312" s="72"/>
      <c r="K312" s="21"/>
    </row>
    <row r="313" spans="1:11" x14ac:dyDescent="0.25">
      <c r="A313" s="19">
        <v>304</v>
      </c>
      <c r="B313" s="115">
        <f t="shared" si="39"/>
        <v>15.15000000000008</v>
      </c>
      <c r="C313" s="22">
        <f t="shared" si="33"/>
        <v>0</v>
      </c>
      <c r="D313" s="22">
        <f t="shared" si="34"/>
        <v>-92.32</v>
      </c>
      <c r="E313" s="115">
        <f t="shared" si="40"/>
        <v>-92.32</v>
      </c>
      <c r="F313" s="23">
        <f t="shared" si="35"/>
        <v>9.6868577237147306E-7</v>
      </c>
      <c r="G313" s="23">
        <f t="shared" si="36"/>
        <v>-9.6868577237147306E-7</v>
      </c>
      <c r="H313" s="23">
        <f t="shared" si="37"/>
        <v>166.09507147739416</v>
      </c>
      <c r="I313" s="23">
        <f t="shared" si="38"/>
        <v>-166.09507147739416</v>
      </c>
      <c r="J313" s="72"/>
      <c r="K313" s="21"/>
    </row>
    <row r="314" spans="1:11" x14ac:dyDescent="0.25">
      <c r="A314" s="19">
        <v>305</v>
      </c>
      <c r="B314" s="115">
        <f t="shared" si="39"/>
        <v>15.200000000000081</v>
      </c>
      <c r="C314" s="22">
        <f t="shared" si="33"/>
        <v>0</v>
      </c>
      <c r="D314" s="22">
        <f t="shared" si="34"/>
        <v>-74.751999999999995</v>
      </c>
      <c r="E314" s="115">
        <f t="shared" si="40"/>
        <v>-74.751999999999995</v>
      </c>
      <c r="F314" s="23">
        <f t="shared" si="35"/>
        <v>9.6858406570506751E-7</v>
      </c>
      <c r="G314" s="23">
        <f t="shared" si="36"/>
        <v>-9.6858406570506751E-7</v>
      </c>
      <c r="H314" s="23">
        <f t="shared" si="37"/>
        <v>166.07763241045609</v>
      </c>
      <c r="I314" s="23">
        <f t="shared" si="38"/>
        <v>-166.07763241045609</v>
      </c>
      <c r="J314" s="72"/>
      <c r="K314" s="21"/>
    </row>
    <row r="315" spans="1:11" x14ac:dyDescent="0.25">
      <c r="A315" s="19">
        <v>306</v>
      </c>
      <c r="B315" s="115">
        <f t="shared" si="39"/>
        <v>15.250000000000082</v>
      </c>
      <c r="C315" s="22">
        <f t="shared" si="33"/>
        <v>0</v>
      </c>
      <c r="D315" s="22">
        <f t="shared" si="34"/>
        <v>-56.067999999999998</v>
      </c>
      <c r="E315" s="115">
        <f t="shared" si="40"/>
        <v>-56.067999999999998</v>
      </c>
      <c r="F315" s="23">
        <f t="shared" si="35"/>
        <v>9.6848236971730119E-7</v>
      </c>
      <c r="G315" s="23">
        <f t="shared" si="36"/>
        <v>-9.6848236971730119E-7</v>
      </c>
      <c r="H315" s="23">
        <f t="shared" si="37"/>
        <v>166.06019517452387</v>
      </c>
      <c r="I315" s="23">
        <f t="shared" si="38"/>
        <v>-166.06019517452387</v>
      </c>
      <c r="J315" s="72"/>
      <c r="K315" s="21"/>
    </row>
    <row r="316" spans="1:11" x14ac:dyDescent="0.25">
      <c r="A316" s="19">
        <v>307</v>
      </c>
      <c r="B316" s="115">
        <f t="shared" si="39"/>
        <v>15.300000000000082</v>
      </c>
      <c r="C316" s="22">
        <f t="shared" si="33"/>
        <v>0</v>
      </c>
      <c r="D316" s="22">
        <f t="shared" si="34"/>
        <v>-36.548999999999999</v>
      </c>
      <c r="E316" s="115">
        <f t="shared" si="40"/>
        <v>-36.548999999999999</v>
      </c>
      <c r="F316" s="23">
        <f t="shared" si="35"/>
        <v>9.6838068440705305E-7</v>
      </c>
      <c r="G316" s="23">
        <f t="shared" si="36"/>
        <v>-9.6838068440705305E-7</v>
      </c>
      <c r="H316" s="23">
        <f t="shared" si="37"/>
        <v>166.04275976940536</v>
      </c>
      <c r="I316" s="23">
        <f t="shared" si="38"/>
        <v>-166.04275976940536</v>
      </c>
      <c r="J316" s="72"/>
      <c r="K316" s="21"/>
    </row>
    <row r="317" spans="1:11" x14ac:dyDescent="0.25">
      <c r="A317" s="19">
        <v>308</v>
      </c>
      <c r="B317" s="115">
        <f t="shared" si="39"/>
        <v>15.350000000000083</v>
      </c>
      <c r="C317" s="22">
        <f t="shared" si="33"/>
        <v>0</v>
      </c>
      <c r="D317" s="22">
        <f t="shared" si="34"/>
        <v>-16.484999999999999</v>
      </c>
      <c r="E317" s="115">
        <f t="shared" si="40"/>
        <v>-16.484999999999999</v>
      </c>
      <c r="F317" s="23">
        <f t="shared" si="35"/>
        <v>9.6827900977320205E-7</v>
      </c>
      <c r="G317" s="23">
        <f t="shared" si="36"/>
        <v>-9.6827900977320205E-7</v>
      </c>
      <c r="H317" s="23">
        <f t="shared" si="37"/>
        <v>166.02532619490822</v>
      </c>
      <c r="I317" s="23">
        <f t="shared" si="38"/>
        <v>-166.02532619490822</v>
      </c>
      <c r="J317" s="72"/>
      <c r="K317" s="21"/>
    </row>
    <row r="318" spans="1:11" x14ac:dyDescent="0.25">
      <c r="A318" s="19">
        <v>309</v>
      </c>
      <c r="B318" s="115">
        <f t="shared" si="39"/>
        <v>15.400000000000084</v>
      </c>
      <c r="C318" s="22">
        <f t="shared" si="33"/>
        <v>0</v>
      </c>
      <c r="D318" s="22">
        <f t="shared" si="34"/>
        <v>3.8210000000000002</v>
      </c>
      <c r="E318" s="115">
        <f t="shared" si="40"/>
        <v>3.8210000000000002</v>
      </c>
      <c r="F318" s="23">
        <f t="shared" si="35"/>
        <v>9.6817734581462714E-7</v>
      </c>
      <c r="G318" s="23">
        <f t="shared" si="36"/>
        <v>-9.6817734581462714E-7</v>
      </c>
      <c r="H318" s="23">
        <f t="shared" si="37"/>
        <v>166.00789445084035</v>
      </c>
      <c r="I318" s="23">
        <f t="shared" si="38"/>
        <v>-166.00789445084035</v>
      </c>
      <c r="J318" s="72"/>
      <c r="K318" s="21"/>
    </row>
    <row r="319" spans="1:11" x14ac:dyDescent="0.25">
      <c r="A319" s="19">
        <v>310</v>
      </c>
      <c r="B319" s="115">
        <f t="shared" si="39"/>
        <v>15.450000000000085</v>
      </c>
      <c r="C319" s="22">
        <f t="shared" si="33"/>
        <v>0</v>
      </c>
      <c r="D319" s="22">
        <f t="shared" si="34"/>
        <v>24.065000000000001</v>
      </c>
      <c r="E319" s="115">
        <f t="shared" si="40"/>
        <v>24.065000000000001</v>
      </c>
      <c r="F319" s="23">
        <f t="shared" si="35"/>
        <v>9.6807569253020727E-7</v>
      </c>
      <c r="G319" s="23">
        <f t="shared" si="36"/>
        <v>-9.6807569253020727E-7</v>
      </c>
      <c r="H319" s="23">
        <f t="shared" si="37"/>
        <v>165.9904645370095</v>
      </c>
      <c r="I319" s="23">
        <f t="shared" si="38"/>
        <v>-165.9904645370095</v>
      </c>
      <c r="J319" s="72"/>
      <c r="K319" s="21"/>
    </row>
    <row r="320" spans="1:11" x14ac:dyDescent="0.25">
      <c r="A320" s="19">
        <v>311</v>
      </c>
      <c r="B320" s="115">
        <f t="shared" si="39"/>
        <v>15.500000000000085</v>
      </c>
      <c r="C320" s="22">
        <f t="shared" si="33"/>
        <v>0</v>
      </c>
      <c r="D320" s="22">
        <f t="shared" si="34"/>
        <v>43.945</v>
      </c>
      <c r="E320" s="115">
        <f t="shared" si="40"/>
        <v>43.945</v>
      </c>
      <c r="F320" s="23">
        <f t="shared" si="35"/>
        <v>9.6797404991882225E-7</v>
      </c>
      <c r="G320" s="23">
        <f t="shared" si="36"/>
        <v>-9.6797404991882225E-7</v>
      </c>
      <c r="H320" s="23">
        <f t="shared" si="37"/>
        <v>165.97303645322353</v>
      </c>
      <c r="I320" s="23">
        <f t="shared" si="38"/>
        <v>-165.97303645322353</v>
      </c>
      <c r="J320" s="72"/>
      <c r="K320" s="21"/>
    </row>
    <row r="321" spans="1:11" x14ac:dyDescent="0.25">
      <c r="A321" s="19">
        <v>312</v>
      </c>
      <c r="B321" s="115">
        <f t="shared" si="39"/>
        <v>15.550000000000086</v>
      </c>
      <c r="C321" s="22">
        <f t="shared" si="33"/>
        <v>0</v>
      </c>
      <c r="D321" s="22">
        <f t="shared" si="34"/>
        <v>63.161999999999999</v>
      </c>
      <c r="E321" s="115">
        <f t="shared" si="40"/>
        <v>63.161999999999999</v>
      </c>
      <c r="F321" s="23">
        <f t="shared" si="35"/>
        <v>9.6787241797935101E-7</v>
      </c>
      <c r="G321" s="23">
        <f t="shared" si="36"/>
        <v>-9.6787241797935101E-7</v>
      </c>
      <c r="H321" s="23">
        <f t="shared" si="37"/>
        <v>165.95561019929028</v>
      </c>
      <c r="I321" s="23">
        <f t="shared" si="38"/>
        <v>-165.95561019929028</v>
      </c>
      <c r="J321" s="72"/>
      <c r="K321" s="21"/>
    </row>
    <row r="322" spans="1:11" x14ac:dyDescent="0.25">
      <c r="A322" s="19">
        <v>313</v>
      </c>
      <c r="B322" s="115">
        <f t="shared" si="39"/>
        <v>15.600000000000087</v>
      </c>
      <c r="C322" s="22">
        <f t="shared" si="33"/>
        <v>0</v>
      </c>
      <c r="D322" s="22">
        <f t="shared" si="34"/>
        <v>81.429000000000002</v>
      </c>
      <c r="E322" s="115">
        <f t="shared" si="40"/>
        <v>81.429000000000002</v>
      </c>
      <c r="F322" s="23">
        <f t="shared" si="35"/>
        <v>9.6777079671067294E-7</v>
      </c>
      <c r="G322" s="23">
        <f t="shared" si="36"/>
        <v>-9.6777079671067294E-7</v>
      </c>
      <c r="H322" s="23">
        <f t="shared" si="37"/>
        <v>165.93818577501762</v>
      </c>
      <c r="I322" s="23">
        <f t="shared" si="38"/>
        <v>-165.93818577501762</v>
      </c>
      <c r="J322" s="72"/>
      <c r="K322" s="21"/>
    </row>
    <row r="323" spans="1:11" x14ac:dyDescent="0.25">
      <c r="A323" s="19">
        <v>314</v>
      </c>
      <c r="B323" s="115">
        <f t="shared" si="39"/>
        <v>15.650000000000087</v>
      </c>
      <c r="C323" s="22">
        <f t="shared" si="33"/>
        <v>0</v>
      </c>
      <c r="D323" s="22">
        <f t="shared" si="34"/>
        <v>98.471999999999994</v>
      </c>
      <c r="E323" s="115">
        <f t="shared" si="40"/>
        <v>98.471999999999994</v>
      </c>
      <c r="F323" s="23">
        <f t="shared" si="35"/>
        <v>9.6766918611166805E-7</v>
      </c>
      <c r="G323" s="23">
        <f t="shared" si="36"/>
        <v>-9.6766918611166805E-7</v>
      </c>
      <c r="H323" s="23">
        <f t="shared" si="37"/>
        <v>165.9207631802135</v>
      </c>
      <c r="I323" s="23">
        <f t="shared" si="38"/>
        <v>-165.9207631802135</v>
      </c>
      <c r="J323" s="72"/>
      <c r="K323" s="21"/>
    </row>
    <row r="324" spans="1:11" x14ac:dyDescent="0.25">
      <c r="A324" s="19">
        <v>315</v>
      </c>
      <c r="B324" s="115">
        <f t="shared" si="39"/>
        <v>15.700000000000088</v>
      </c>
      <c r="C324" s="22">
        <f t="shared" si="33"/>
        <v>0</v>
      </c>
      <c r="D324" s="22">
        <f t="shared" si="34"/>
        <v>114.03700000000001</v>
      </c>
      <c r="E324" s="115">
        <f t="shared" si="40"/>
        <v>114.03700000000001</v>
      </c>
      <c r="F324" s="23">
        <f t="shared" si="35"/>
        <v>9.6756758618121614E-7</v>
      </c>
      <c r="G324" s="23">
        <f t="shared" si="36"/>
        <v>-9.6756758618121614E-7</v>
      </c>
      <c r="H324" s="23">
        <f t="shared" si="37"/>
        <v>165.90334241468577</v>
      </c>
      <c r="I324" s="23">
        <f t="shared" si="38"/>
        <v>-165.90334241468577</v>
      </c>
      <c r="J324" s="72"/>
      <c r="K324" s="21"/>
    </row>
    <row r="325" spans="1:11" x14ac:dyDescent="0.25">
      <c r="A325" s="19">
        <v>316</v>
      </c>
      <c r="B325" s="115">
        <f t="shared" si="39"/>
        <v>15.750000000000089</v>
      </c>
      <c r="C325" s="22">
        <f t="shared" si="33"/>
        <v>0</v>
      </c>
      <c r="D325" s="22">
        <f t="shared" si="34"/>
        <v>127.89</v>
      </c>
      <c r="E325" s="115">
        <f t="shared" si="40"/>
        <v>127.89</v>
      </c>
      <c r="F325" s="23">
        <f t="shared" si="35"/>
        <v>9.6746599691819679E-7</v>
      </c>
      <c r="G325" s="23">
        <f t="shared" si="36"/>
        <v>-9.6746599691819679E-7</v>
      </c>
      <c r="H325" s="23">
        <f t="shared" si="37"/>
        <v>165.88592347824238</v>
      </c>
      <c r="I325" s="23">
        <f t="shared" si="38"/>
        <v>-165.88592347824238</v>
      </c>
      <c r="J325" s="72"/>
      <c r="K325" s="21"/>
    </row>
    <row r="326" spans="1:11" x14ac:dyDescent="0.25">
      <c r="A326" s="19">
        <v>317</v>
      </c>
      <c r="B326" s="115">
        <f t="shared" si="39"/>
        <v>15.80000000000009</v>
      </c>
      <c r="C326" s="22">
        <f t="shared" si="33"/>
        <v>0</v>
      </c>
      <c r="D326" s="22">
        <f t="shared" si="34"/>
        <v>139.82499999999999</v>
      </c>
      <c r="E326" s="115">
        <f t="shared" si="40"/>
        <v>139.82499999999999</v>
      </c>
      <c r="F326" s="23">
        <f t="shared" si="35"/>
        <v>9.6736441832149002E-7</v>
      </c>
      <c r="G326" s="23">
        <f t="shared" si="36"/>
        <v>-9.6736441832149002E-7</v>
      </c>
      <c r="H326" s="23">
        <f t="shared" si="37"/>
        <v>165.86850637069131</v>
      </c>
      <c r="I326" s="23">
        <f t="shared" si="38"/>
        <v>-165.86850637069131</v>
      </c>
      <c r="J326" s="72"/>
      <c r="K326" s="21"/>
    </row>
    <row r="327" spans="1:11" x14ac:dyDescent="0.25">
      <c r="A327" s="19">
        <v>318</v>
      </c>
      <c r="B327" s="115">
        <f t="shared" si="39"/>
        <v>15.85000000000009</v>
      </c>
      <c r="C327" s="22">
        <f t="shared" si="33"/>
        <v>0</v>
      </c>
      <c r="D327" s="22">
        <f t="shared" si="34"/>
        <v>149.66300000000001</v>
      </c>
      <c r="E327" s="115">
        <f t="shared" si="40"/>
        <v>149.66300000000001</v>
      </c>
      <c r="F327" s="23">
        <f t="shared" si="35"/>
        <v>9.6726285038997604E-7</v>
      </c>
      <c r="G327" s="23">
        <f t="shared" si="36"/>
        <v>-9.6726285038997604E-7</v>
      </c>
      <c r="H327" s="23">
        <f t="shared" si="37"/>
        <v>165.85109109184054</v>
      </c>
      <c r="I327" s="23">
        <f t="shared" si="38"/>
        <v>-165.85109109184054</v>
      </c>
      <c r="J327" s="72"/>
      <c r="K327" s="21"/>
    </row>
    <row r="328" spans="1:11" x14ac:dyDescent="0.25">
      <c r="A328" s="19">
        <v>319</v>
      </c>
      <c r="B328" s="115">
        <f t="shared" si="39"/>
        <v>15.900000000000091</v>
      </c>
      <c r="C328" s="22">
        <f t="shared" si="33"/>
        <v>0</v>
      </c>
      <c r="D328" s="22">
        <f t="shared" si="34"/>
        <v>157.256</v>
      </c>
      <c r="E328" s="115">
        <f t="shared" si="40"/>
        <v>157.256</v>
      </c>
      <c r="F328" s="23">
        <f t="shared" si="35"/>
        <v>9.6716129312253487E-7</v>
      </c>
      <c r="G328" s="23">
        <f t="shared" si="36"/>
        <v>-9.6716129312253487E-7</v>
      </c>
      <c r="H328" s="23">
        <f t="shared" si="37"/>
        <v>165.83367764149804</v>
      </c>
      <c r="I328" s="23">
        <f t="shared" si="38"/>
        <v>-165.83367764149804</v>
      </c>
      <c r="J328" s="72"/>
      <c r="K328" s="21"/>
    </row>
    <row r="329" spans="1:11" x14ac:dyDescent="0.25">
      <c r="A329" s="19">
        <v>320</v>
      </c>
      <c r="B329" s="115">
        <f t="shared" si="39"/>
        <v>15.950000000000092</v>
      </c>
      <c r="C329" s="22">
        <f t="shared" si="33"/>
        <v>0</v>
      </c>
      <c r="D329" s="22">
        <f t="shared" si="34"/>
        <v>162.49199999999999</v>
      </c>
      <c r="E329" s="115">
        <f t="shared" si="40"/>
        <v>162.49199999999999</v>
      </c>
      <c r="F329" s="23">
        <f t="shared" si="35"/>
        <v>9.6705974651804695E-7</v>
      </c>
      <c r="G329" s="23">
        <f t="shared" si="36"/>
        <v>-9.6705974651804695E-7</v>
      </c>
      <c r="H329" s="23">
        <f t="shared" si="37"/>
        <v>165.81626601947184</v>
      </c>
      <c r="I329" s="23">
        <f t="shared" si="38"/>
        <v>-165.81626601947184</v>
      </c>
      <c r="J329" s="72"/>
      <c r="K329" s="21"/>
    </row>
    <row r="330" spans="1:11" x14ac:dyDescent="0.25">
      <c r="A330" s="19">
        <v>321</v>
      </c>
      <c r="B330" s="115">
        <f t="shared" si="39"/>
        <v>16.000000000000092</v>
      </c>
      <c r="C330" s="22">
        <f t="shared" ref="C330:C393" si="41">ROUND($E$5*EXP(-$K$3*B330)*COS($M$3*B330),$E$8)</f>
        <v>0</v>
      </c>
      <c r="D330" s="22">
        <f t="shared" ref="D330:D393" si="42">ROUND($F$5*EXP(-$K$3*B330)*SIN($M$3*B330),$E$8)</f>
        <v>165.29400000000001</v>
      </c>
      <c r="E330" s="115">
        <f t="shared" si="40"/>
        <v>165.29400000000001</v>
      </c>
      <c r="F330" s="23">
        <f t="shared" ref="F330:F393" si="43">$E$5*EXP(-$K$3*$B330)</f>
        <v>9.6695821057539291E-7</v>
      </c>
      <c r="G330" s="23">
        <f t="shared" ref="G330:G393" si="44">-$E$5*EXP(-$K$3*$B330)</f>
        <v>-9.6695821057539291E-7</v>
      </c>
      <c r="H330" s="23">
        <f t="shared" ref="H330:H393" si="45">$F$5*EXP(-$K$3*$B330)</f>
        <v>165.79885622556998</v>
      </c>
      <c r="I330" s="23">
        <f t="shared" ref="I330:I393" si="46">-$F$5*EXP(-$K$3*$B330)</f>
        <v>-165.79885622556998</v>
      </c>
      <c r="J330" s="72"/>
      <c r="K330" s="21"/>
    </row>
    <row r="331" spans="1:11" x14ac:dyDescent="0.25">
      <c r="A331" s="19">
        <v>322</v>
      </c>
      <c r="B331" s="115">
        <f t="shared" si="39"/>
        <v>16.050000000000093</v>
      </c>
      <c r="C331" s="22">
        <f t="shared" si="41"/>
        <v>0</v>
      </c>
      <c r="D331" s="22">
        <f t="shared" si="42"/>
        <v>165.61799999999999</v>
      </c>
      <c r="E331" s="115">
        <f t="shared" si="40"/>
        <v>165.61799999999999</v>
      </c>
      <c r="F331" s="23">
        <f t="shared" si="43"/>
        <v>9.668566852934532E-7</v>
      </c>
      <c r="G331" s="23">
        <f t="shared" si="44"/>
        <v>-9.668566852934532E-7</v>
      </c>
      <c r="H331" s="23">
        <f t="shared" si="45"/>
        <v>165.7814482596005</v>
      </c>
      <c r="I331" s="23">
        <f t="shared" si="46"/>
        <v>-165.7814482596005</v>
      </c>
      <c r="J331" s="72"/>
      <c r="K331" s="21"/>
    </row>
    <row r="332" spans="1:11" x14ac:dyDescent="0.25">
      <c r="A332" s="19">
        <v>323</v>
      </c>
      <c r="B332" s="115">
        <f t="shared" ref="B332:B395" si="47">B331+$B$8</f>
        <v>16.100000000000094</v>
      </c>
      <c r="C332" s="22">
        <f t="shared" si="41"/>
        <v>0</v>
      </c>
      <c r="D332" s="22">
        <f t="shared" si="42"/>
        <v>163.46199999999999</v>
      </c>
      <c r="E332" s="115">
        <f t="shared" si="40"/>
        <v>163.46199999999999</v>
      </c>
      <c r="F332" s="23">
        <f t="shared" si="43"/>
        <v>9.6675517067110824E-7</v>
      </c>
      <c r="G332" s="23">
        <f t="shared" si="44"/>
        <v>-9.6675517067110824E-7</v>
      </c>
      <c r="H332" s="23">
        <f t="shared" si="45"/>
        <v>165.76404212137149</v>
      </c>
      <c r="I332" s="23">
        <f t="shared" si="46"/>
        <v>-165.76404212137149</v>
      </c>
      <c r="J332" s="72"/>
      <c r="K332" s="21"/>
    </row>
    <row r="333" spans="1:11" x14ac:dyDescent="0.25">
      <c r="A333" s="19">
        <v>324</v>
      </c>
      <c r="B333" s="115">
        <f t="shared" si="47"/>
        <v>16.150000000000095</v>
      </c>
      <c r="C333" s="22">
        <f t="shared" si="41"/>
        <v>0</v>
      </c>
      <c r="D333" s="22">
        <f t="shared" si="42"/>
        <v>158.857</v>
      </c>
      <c r="E333" s="115">
        <f t="shared" si="40"/>
        <v>158.857</v>
      </c>
      <c r="F333" s="23">
        <f t="shared" si="43"/>
        <v>9.6665366670723911E-7</v>
      </c>
      <c r="G333" s="23">
        <f t="shared" si="44"/>
        <v>-9.6665366670723911E-7</v>
      </c>
      <c r="H333" s="23">
        <f t="shared" si="45"/>
        <v>165.74663781069106</v>
      </c>
      <c r="I333" s="23">
        <f t="shared" si="46"/>
        <v>-165.74663781069106</v>
      </c>
      <c r="J333" s="72"/>
      <c r="K333" s="21"/>
    </row>
    <row r="334" spans="1:11" x14ac:dyDescent="0.25">
      <c r="A334" s="19">
        <v>325</v>
      </c>
      <c r="B334" s="115">
        <f t="shared" si="47"/>
        <v>16.200000000000095</v>
      </c>
      <c r="C334" s="22">
        <f t="shared" si="41"/>
        <v>0</v>
      </c>
      <c r="D334" s="22">
        <f t="shared" si="42"/>
        <v>151.874</v>
      </c>
      <c r="E334" s="115">
        <f t="shared" si="40"/>
        <v>151.874</v>
      </c>
      <c r="F334" s="23">
        <f t="shared" si="43"/>
        <v>9.6655217340072666E-7</v>
      </c>
      <c r="G334" s="23">
        <f t="shared" si="44"/>
        <v>-9.6655217340072666E-7</v>
      </c>
      <c r="H334" s="23">
        <f t="shared" si="45"/>
        <v>165.72923532736729</v>
      </c>
      <c r="I334" s="23">
        <f t="shared" si="46"/>
        <v>-165.72923532736729</v>
      </c>
      <c r="J334" s="72"/>
      <c r="K334" s="21"/>
    </row>
    <row r="335" spans="1:11" x14ac:dyDescent="0.25">
      <c r="A335" s="19">
        <v>326</v>
      </c>
      <c r="B335" s="115">
        <f t="shared" si="47"/>
        <v>16.250000000000096</v>
      </c>
      <c r="C335" s="22">
        <f t="shared" si="41"/>
        <v>0</v>
      </c>
      <c r="D335" s="22">
        <f t="shared" si="42"/>
        <v>142.61699999999999</v>
      </c>
      <c r="E335" s="115">
        <f t="shared" si="40"/>
        <v>142.61699999999999</v>
      </c>
      <c r="F335" s="23">
        <f t="shared" si="43"/>
        <v>9.6645069075045196E-7</v>
      </c>
      <c r="G335" s="23">
        <f t="shared" si="44"/>
        <v>-9.6645069075045196E-7</v>
      </c>
      <c r="H335" s="23">
        <f t="shared" si="45"/>
        <v>165.71183467120832</v>
      </c>
      <c r="I335" s="23">
        <f t="shared" si="46"/>
        <v>-165.71183467120832</v>
      </c>
      <c r="J335" s="72"/>
      <c r="K335" s="21"/>
    </row>
    <row r="336" spans="1:11" x14ac:dyDescent="0.25">
      <c r="A336" s="19">
        <v>327</v>
      </c>
      <c r="B336" s="115">
        <f t="shared" si="47"/>
        <v>16.300000000000097</v>
      </c>
      <c r="C336" s="22">
        <f t="shared" si="41"/>
        <v>0</v>
      </c>
      <c r="D336" s="22">
        <f t="shared" si="42"/>
        <v>131.226</v>
      </c>
      <c r="E336" s="115">
        <f t="shared" ref="E336:E399" si="48">C336+D336</f>
        <v>131.226</v>
      </c>
      <c r="F336" s="23">
        <f t="shared" si="43"/>
        <v>9.6634921875529609E-7</v>
      </c>
      <c r="G336" s="23">
        <f t="shared" si="44"/>
        <v>-9.6634921875529609E-7</v>
      </c>
      <c r="H336" s="23">
        <f t="shared" si="45"/>
        <v>165.69443584202239</v>
      </c>
      <c r="I336" s="23">
        <f t="shared" si="46"/>
        <v>-165.69443584202239</v>
      </c>
      <c r="J336" s="72"/>
      <c r="K336" s="21"/>
    </row>
    <row r="337" spans="1:11" x14ac:dyDescent="0.25">
      <c r="A337" s="19">
        <v>328</v>
      </c>
      <c r="B337" s="115">
        <f t="shared" si="47"/>
        <v>16.350000000000097</v>
      </c>
      <c r="C337" s="22">
        <f t="shared" si="41"/>
        <v>0</v>
      </c>
      <c r="D337" s="22">
        <f t="shared" si="42"/>
        <v>117.871</v>
      </c>
      <c r="E337" s="115">
        <f t="shared" si="48"/>
        <v>117.871</v>
      </c>
      <c r="F337" s="23">
        <f t="shared" si="43"/>
        <v>9.6624775741414054E-7</v>
      </c>
      <c r="G337" s="23">
        <f t="shared" si="44"/>
        <v>-9.6624775741414054E-7</v>
      </c>
      <c r="H337" s="23">
        <f t="shared" si="45"/>
        <v>165.67703883961758</v>
      </c>
      <c r="I337" s="23">
        <f t="shared" si="46"/>
        <v>-165.67703883961758</v>
      </c>
      <c r="J337" s="72"/>
      <c r="K337" s="21"/>
    </row>
    <row r="338" spans="1:11" x14ac:dyDescent="0.25">
      <c r="A338" s="19">
        <v>329</v>
      </c>
      <c r="B338" s="115">
        <f t="shared" si="47"/>
        <v>16.400000000000098</v>
      </c>
      <c r="C338" s="22">
        <f t="shared" si="41"/>
        <v>0</v>
      </c>
      <c r="D338" s="22">
        <f t="shared" si="42"/>
        <v>102.754</v>
      </c>
      <c r="E338" s="115">
        <f t="shared" si="48"/>
        <v>102.754</v>
      </c>
      <c r="F338" s="23">
        <f t="shared" si="43"/>
        <v>9.6614630672586637E-7</v>
      </c>
      <c r="G338" s="23">
        <f t="shared" si="44"/>
        <v>-9.6614630672586637E-7</v>
      </c>
      <c r="H338" s="23">
        <f t="shared" si="45"/>
        <v>165.65964366380211</v>
      </c>
      <c r="I338" s="23">
        <f t="shared" si="46"/>
        <v>-165.65964366380211</v>
      </c>
      <c r="J338" s="72"/>
      <c r="K338" s="21"/>
    </row>
    <row r="339" spans="1:11" x14ac:dyDescent="0.25">
      <c r="A339" s="19">
        <v>330</v>
      </c>
      <c r="B339" s="115">
        <f t="shared" si="47"/>
        <v>16.450000000000099</v>
      </c>
      <c r="C339" s="22">
        <f t="shared" si="41"/>
        <v>0</v>
      </c>
      <c r="D339" s="22">
        <f t="shared" si="42"/>
        <v>86.1</v>
      </c>
      <c r="E339" s="115">
        <f t="shared" si="48"/>
        <v>86.1</v>
      </c>
      <c r="F339" s="23">
        <f t="shared" si="43"/>
        <v>9.6604486668935529E-7</v>
      </c>
      <c r="G339" s="23">
        <f t="shared" si="44"/>
        <v>-9.6604486668935529E-7</v>
      </c>
      <c r="H339" s="23">
        <f t="shared" si="45"/>
        <v>165.64225031438426</v>
      </c>
      <c r="I339" s="23">
        <f t="shared" si="46"/>
        <v>-165.64225031438426</v>
      </c>
      <c r="J339" s="72"/>
      <c r="K339" s="21"/>
    </row>
    <row r="340" spans="1:11" x14ac:dyDescent="0.25">
      <c r="A340" s="19">
        <v>331</v>
      </c>
      <c r="B340" s="115">
        <f t="shared" si="47"/>
        <v>16.500000000000099</v>
      </c>
      <c r="C340" s="22">
        <f t="shared" si="41"/>
        <v>0</v>
      </c>
      <c r="D340" s="22">
        <f t="shared" si="42"/>
        <v>68.161000000000001</v>
      </c>
      <c r="E340" s="115">
        <f t="shared" si="48"/>
        <v>68.161000000000001</v>
      </c>
      <c r="F340" s="23">
        <f t="shared" si="43"/>
        <v>9.6594343730348879E-7</v>
      </c>
      <c r="G340" s="23">
        <f t="shared" si="44"/>
        <v>-9.6594343730348879E-7</v>
      </c>
      <c r="H340" s="23">
        <f t="shared" si="45"/>
        <v>165.62485879117219</v>
      </c>
      <c r="I340" s="23">
        <f t="shared" si="46"/>
        <v>-165.62485879117219</v>
      </c>
      <c r="J340" s="72"/>
      <c r="K340" s="21"/>
    </row>
    <row r="341" spans="1:11" x14ac:dyDescent="0.25">
      <c r="A341" s="19">
        <v>332</v>
      </c>
      <c r="B341" s="115">
        <f t="shared" si="47"/>
        <v>16.5500000000001</v>
      </c>
      <c r="C341" s="22">
        <f t="shared" si="41"/>
        <v>0</v>
      </c>
      <c r="D341" s="22">
        <f t="shared" si="42"/>
        <v>49.204000000000001</v>
      </c>
      <c r="E341" s="115">
        <f t="shared" si="48"/>
        <v>49.204000000000001</v>
      </c>
      <c r="F341" s="23">
        <f t="shared" si="43"/>
        <v>9.6584201856714879E-7</v>
      </c>
      <c r="G341" s="23">
        <f t="shared" si="44"/>
        <v>-9.6584201856714879E-7</v>
      </c>
      <c r="H341" s="23">
        <f t="shared" si="45"/>
        <v>165.6074690939742</v>
      </c>
      <c r="I341" s="23">
        <f t="shared" si="46"/>
        <v>-165.6074690939742</v>
      </c>
      <c r="J341" s="72"/>
      <c r="K341" s="21"/>
    </row>
    <row r="342" spans="1:11" x14ac:dyDescent="0.25">
      <c r="A342" s="19">
        <v>333</v>
      </c>
      <c r="B342" s="115">
        <f t="shared" si="47"/>
        <v>16.600000000000101</v>
      </c>
      <c r="C342" s="22">
        <f t="shared" si="41"/>
        <v>0</v>
      </c>
      <c r="D342" s="22">
        <f t="shared" si="42"/>
        <v>29.513999999999999</v>
      </c>
      <c r="E342" s="115">
        <f t="shared" si="48"/>
        <v>29.513999999999999</v>
      </c>
      <c r="F342" s="23">
        <f t="shared" si="43"/>
        <v>9.65740610479217E-7</v>
      </c>
      <c r="G342" s="23">
        <f t="shared" si="44"/>
        <v>-9.65740610479217E-7</v>
      </c>
      <c r="H342" s="23">
        <f t="shared" si="45"/>
        <v>165.59008122259854</v>
      </c>
      <c r="I342" s="23">
        <f t="shared" si="46"/>
        <v>-165.59008122259854</v>
      </c>
      <c r="J342" s="72"/>
      <c r="K342" s="21"/>
    </row>
    <row r="343" spans="1:11" x14ac:dyDescent="0.25">
      <c r="A343" s="19">
        <v>334</v>
      </c>
      <c r="B343" s="115">
        <f t="shared" si="47"/>
        <v>16.650000000000102</v>
      </c>
      <c r="C343" s="22">
        <f t="shared" si="41"/>
        <v>0</v>
      </c>
      <c r="D343" s="22">
        <f t="shared" si="42"/>
        <v>9.3849999999999998</v>
      </c>
      <c r="E343" s="115">
        <f t="shared" si="48"/>
        <v>9.3849999999999998</v>
      </c>
      <c r="F343" s="23">
        <f t="shared" si="43"/>
        <v>9.6563921303857532E-7</v>
      </c>
      <c r="G343" s="23">
        <f t="shared" si="44"/>
        <v>-9.6563921303857532E-7</v>
      </c>
      <c r="H343" s="23">
        <f t="shared" si="45"/>
        <v>165.57269517685356</v>
      </c>
      <c r="I343" s="23">
        <f t="shared" si="46"/>
        <v>-165.57269517685356</v>
      </c>
      <c r="J343" s="72"/>
      <c r="K343" s="21"/>
    </row>
    <row r="344" spans="1:11" x14ac:dyDescent="0.25">
      <c r="A344" s="19">
        <v>335</v>
      </c>
      <c r="B344" s="115">
        <f t="shared" si="47"/>
        <v>16.700000000000102</v>
      </c>
      <c r="C344" s="22">
        <f t="shared" si="41"/>
        <v>0</v>
      </c>
      <c r="D344" s="22">
        <f t="shared" si="42"/>
        <v>-10.879</v>
      </c>
      <c r="E344" s="115">
        <f t="shared" si="48"/>
        <v>-10.879</v>
      </c>
      <c r="F344" s="23">
        <f t="shared" si="43"/>
        <v>9.6553782624410632E-7</v>
      </c>
      <c r="G344" s="23">
        <f t="shared" si="44"/>
        <v>-9.6553782624410632E-7</v>
      </c>
      <c r="H344" s="23">
        <f t="shared" si="45"/>
        <v>165.55531095654752</v>
      </c>
      <c r="I344" s="23">
        <f t="shared" si="46"/>
        <v>-165.55531095654752</v>
      </c>
      <c r="J344" s="72"/>
      <c r="K344" s="21"/>
    </row>
    <row r="345" spans="1:11" x14ac:dyDescent="0.25">
      <c r="A345" s="19">
        <v>336</v>
      </c>
      <c r="B345" s="115">
        <f t="shared" si="47"/>
        <v>16.750000000000103</v>
      </c>
      <c r="C345" s="22">
        <f t="shared" si="41"/>
        <v>0</v>
      </c>
      <c r="D345" s="22">
        <f t="shared" si="42"/>
        <v>-30.975999999999999</v>
      </c>
      <c r="E345" s="115">
        <f t="shared" si="48"/>
        <v>-30.975999999999999</v>
      </c>
      <c r="F345" s="23">
        <f t="shared" si="43"/>
        <v>9.654364500946917E-7</v>
      </c>
      <c r="G345" s="23">
        <f t="shared" si="44"/>
        <v>-9.654364500946917E-7</v>
      </c>
      <c r="H345" s="23">
        <f t="shared" si="45"/>
        <v>165.5379285614888</v>
      </c>
      <c r="I345" s="23">
        <f t="shared" si="46"/>
        <v>-165.5379285614888</v>
      </c>
      <c r="J345" s="72"/>
      <c r="K345" s="21"/>
    </row>
    <row r="346" spans="1:11" x14ac:dyDescent="0.25">
      <c r="A346" s="19">
        <v>337</v>
      </c>
      <c r="B346" s="115">
        <f t="shared" si="47"/>
        <v>16.800000000000104</v>
      </c>
      <c r="C346" s="22">
        <f t="shared" si="41"/>
        <v>0</v>
      </c>
      <c r="D346" s="22">
        <f t="shared" si="42"/>
        <v>-50.604999999999997</v>
      </c>
      <c r="E346" s="115">
        <f t="shared" si="48"/>
        <v>-50.604999999999997</v>
      </c>
      <c r="F346" s="23">
        <f t="shared" si="43"/>
        <v>9.6533508458921379E-7</v>
      </c>
      <c r="G346" s="23">
        <f t="shared" si="44"/>
        <v>-9.6533508458921379E-7</v>
      </c>
      <c r="H346" s="23">
        <f t="shared" si="45"/>
        <v>165.52054799148573</v>
      </c>
      <c r="I346" s="23">
        <f t="shared" si="46"/>
        <v>-165.52054799148573</v>
      </c>
      <c r="J346" s="72"/>
      <c r="K346" s="21"/>
    </row>
    <row r="347" spans="1:11" x14ac:dyDescent="0.25">
      <c r="A347" s="19">
        <v>338</v>
      </c>
      <c r="B347" s="115">
        <f t="shared" si="47"/>
        <v>16.850000000000104</v>
      </c>
      <c r="C347" s="22">
        <f t="shared" si="41"/>
        <v>0</v>
      </c>
      <c r="D347" s="22">
        <f t="shared" si="42"/>
        <v>-69.471999999999994</v>
      </c>
      <c r="E347" s="115">
        <f t="shared" si="48"/>
        <v>-69.471999999999994</v>
      </c>
      <c r="F347" s="23">
        <f t="shared" si="43"/>
        <v>9.6523372972655537E-7</v>
      </c>
      <c r="G347" s="23">
        <f t="shared" si="44"/>
        <v>-9.6523372972655537E-7</v>
      </c>
      <c r="H347" s="23">
        <f t="shared" si="45"/>
        <v>165.50316924634672</v>
      </c>
      <c r="I347" s="23">
        <f t="shared" si="46"/>
        <v>-165.50316924634672</v>
      </c>
      <c r="J347" s="72"/>
      <c r="K347" s="21"/>
    </row>
    <row r="348" spans="1:11" x14ac:dyDescent="0.25">
      <c r="A348" s="19">
        <v>339</v>
      </c>
      <c r="B348" s="115">
        <f t="shared" si="47"/>
        <v>16.900000000000105</v>
      </c>
      <c r="C348" s="22">
        <f t="shared" si="41"/>
        <v>0</v>
      </c>
      <c r="D348" s="22">
        <f t="shared" si="42"/>
        <v>-87.293999999999997</v>
      </c>
      <c r="E348" s="115">
        <f t="shared" si="48"/>
        <v>-87.293999999999997</v>
      </c>
      <c r="F348" s="23">
        <f t="shared" si="43"/>
        <v>9.6513238550559877E-7</v>
      </c>
      <c r="G348" s="23">
        <f t="shared" si="44"/>
        <v>-9.6513238550559877E-7</v>
      </c>
      <c r="H348" s="23">
        <f t="shared" si="45"/>
        <v>165.48579232588014</v>
      </c>
      <c r="I348" s="23">
        <f t="shared" si="46"/>
        <v>-165.48579232588014</v>
      </c>
      <c r="J348" s="72"/>
      <c r="K348" s="21"/>
    </row>
    <row r="349" spans="1:11" x14ac:dyDescent="0.25">
      <c r="A349" s="19">
        <v>340</v>
      </c>
      <c r="B349" s="115">
        <f t="shared" si="47"/>
        <v>16.950000000000106</v>
      </c>
      <c r="C349" s="22">
        <f t="shared" si="41"/>
        <v>0</v>
      </c>
      <c r="D349" s="22">
        <f t="shared" si="42"/>
        <v>-103.80500000000001</v>
      </c>
      <c r="E349" s="115">
        <f t="shared" si="48"/>
        <v>-103.80500000000001</v>
      </c>
      <c r="F349" s="23">
        <f t="shared" si="43"/>
        <v>9.6503105192522675E-7</v>
      </c>
      <c r="G349" s="23">
        <f t="shared" si="44"/>
        <v>-9.6503105192522675E-7</v>
      </c>
      <c r="H349" s="23">
        <f t="shared" si="45"/>
        <v>165.46841722989441</v>
      </c>
      <c r="I349" s="23">
        <f t="shared" si="46"/>
        <v>-165.46841722989441</v>
      </c>
      <c r="J349" s="72"/>
      <c r="K349" s="21"/>
    </row>
    <row r="350" spans="1:11" x14ac:dyDescent="0.25">
      <c r="A350" s="19">
        <v>341</v>
      </c>
      <c r="B350" s="115">
        <f t="shared" si="47"/>
        <v>17.000000000000107</v>
      </c>
      <c r="C350" s="22">
        <f t="shared" si="41"/>
        <v>0</v>
      </c>
      <c r="D350" s="22">
        <f t="shared" si="42"/>
        <v>-118.75700000000001</v>
      </c>
      <c r="E350" s="115">
        <f t="shared" si="48"/>
        <v>-118.75700000000001</v>
      </c>
      <c r="F350" s="23">
        <f t="shared" si="43"/>
        <v>9.6492972898432208E-7</v>
      </c>
      <c r="G350" s="23">
        <f t="shared" si="44"/>
        <v>-9.6492972898432208E-7</v>
      </c>
      <c r="H350" s="23">
        <f t="shared" si="45"/>
        <v>165.451043958198</v>
      </c>
      <c r="I350" s="23">
        <f t="shared" si="46"/>
        <v>-165.451043958198</v>
      </c>
      <c r="J350" s="72"/>
      <c r="K350" s="21"/>
    </row>
    <row r="351" spans="1:11" x14ac:dyDescent="0.25">
      <c r="A351" s="19">
        <v>342</v>
      </c>
      <c r="B351" s="115">
        <f t="shared" si="47"/>
        <v>17.050000000000107</v>
      </c>
      <c r="C351" s="22">
        <f t="shared" si="41"/>
        <v>0</v>
      </c>
      <c r="D351" s="22">
        <f t="shared" si="42"/>
        <v>-131.92699999999999</v>
      </c>
      <c r="E351" s="115">
        <f t="shared" si="48"/>
        <v>-131.92699999999999</v>
      </c>
      <c r="F351" s="23">
        <f t="shared" si="43"/>
        <v>9.6482841668176773E-7</v>
      </c>
      <c r="G351" s="23">
        <f t="shared" si="44"/>
        <v>-9.6482841668176773E-7</v>
      </c>
      <c r="H351" s="23">
        <f t="shared" si="45"/>
        <v>165.43367251059937</v>
      </c>
      <c r="I351" s="23">
        <f t="shared" si="46"/>
        <v>-165.43367251059937</v>
      </c>
      <c r="J351" s="72"/>
      <c r="K351" s="21"/>
    </row>
    <row r="352" spans="1:11" x14ac:dyDescent="0.25">
      <c r="A352" s="19">
        <v>343</v>
      </c>
      <c r="B352" s="115">
        <f t="shared" si="47"/>
        <v>17.100000000000108</v>
      </c>
      <c r="C352" s="22">
        <f t="shared" si="41"/>
        <v>0</v>
      </c>
      <c r="D352" s="22">
        <f t="shared" si="42"/>
        <v>-143.119</v>
      </c>
      <c r="E352" s="115">
        <f t="shared" si="48"/>
        <v>-143.119</v>
      </c>
      <c r="F352" s="23">
        <f t="shared" si="43"/>
        <v>9.6472711501644668E-7</v>
      </c>
      <c r="G352" s="23">
        <f t="shared" si="44"/>
        <v>-9.6472711501644668E-7</v>
      </c>
      <c r="H352" s="23">
        <f t="shared" si="45"/>
        <v>165.41630288690695</v>
      </c>
      <c r="I352" s="23">
        <f t="shared" si="46"/>
        <v>-165.41630288690695</v>
      </c>
      <c r="J352" s="72"/>
      <c r="K352" s="21"/>
    </row>
    <row r="353" spans="1:11" x14ac:dyDescent="0.25">
      <c r="A353" s="19">
        <v>344</v>
      </c>
      <c r="B353" s="115">
        <f t="shared" si="47"/>
        <v>17.150000000000109</v>
      </c>
      <c r="C353" s="22">
        <f t="shared" si="41"/>
        <v>0</v>
      </c>
      <c r="D353" s="22">
        <f t="shared" si="42"/>
        <v>-152.16399999999999</v>
      </c>
      <c r="E353" s="115">
        <f t="shared" si="48"/>
        <v>-152.16399999999999</v>
      </c>
      <c r="F353" s="23">
        <f t="shared" si="43"/>
        <v>9.6462582398724212E-7</v>
      </c>
      <c r="G353" s="23">
        <f t="shared" si="44"/>
        <v>-9.6462582398724212E-7</v>
      </c>
      <c r="H353" s="23">
        <f t="shared" si="45"/>
        <v>165.39893508692927</v>
      </c>
      <c r="I353" s="23">
        <f t="shared" si="46"/>
        <v>-165.39893508692927</v>
      </c>
      <c r="J353" s="72"/>
      <c r="K353" s="21"/>
    </row>
    <row r="354" spans="1:11" x14ac:dyDescent="0.25">
      <c r="A354" s="19">
        <v>345</v>
      </c>
      <c r="B354" s="115">
        <f t="shared" si="47"/>
        <v>17.200000000000109</v>
      </c>
      <c r="C354" s="22">
        <f t="shared" si="41"/>
        <v>0</v>
      </c>
      <c r="D354" s="22">
        <f t="shared" si="42"/>
        <v>-158.92699999999999</v>
      </c>
      <c r="E354" s="115">
        <f t="shared" si="48"/>
        <v>-158.92699999999999</v>
      </c>
      <c r="F354" s="23">
        <f t="shared" si="43"/>
        <v>9.6452454359303723E-7</v>
      </c>
      <c r="G354" s="23">
        <f t="shared" si="44"/>
        <v>-9.6452454359303723E-7</v>
      </c>
      <c r="H354" s="23">
        <f t="shared" si="45"/>
        <v>165.38156911047486</v>
      </c>
      <c r="I354" s="23">
        <f t="shared" si="46"/>
        <v>-165.38156911047486</v>
      </c>
      <c r="J354" s="72"/>
      <c r="K354" s="21"/>
    </row>
    <row r="355" spans="1:11" x14ac:dyDescent="0.25">
      <c r="A355" s="19">
        <v>346</v>
      </c>
      <c r="B355" s="115">
        <f t="shared" si="47"/>
        <v>17.25000000000011</v>
      </c>
      <c r="C355" s="22">
        <f t="shared" si="41"/>
        <v>0</v>
      </c>
      <c r="D355" s="22">
        <f t="shared" si="42"/>
        <v>-163.309</v>
      </c>
      <c r="E355" s="115">
        <f t="shared" si="48"/>
        <v>-163.309</v>
      </c>
      <c r="F355" s="23">
        <f t="shared" si="43"/>
        <v>9.644232738327152E-7</v>
      </c>
      <c r="G355" s="23">
        <f t="shared" si="44"/>
        <v>-9.644232738327152E-7</v>
      </c>
      <c r="H355" s="23">
        <f t="shared" si="45"/>
        <v>165.36420495735226</v>
      </c>
      <c r="I355" s="23">
        <f t="shared" si="46"/>
        <v>-165.36420495735226</v>
      </c>
      <c r="J355" s="72"/>
      <c r="K355" s="21"/>
    </row>
    <row r="356" spans="1:11" x14ac:dyDescent="0.25">
      <c r="A356" s="19">
        <v>347</v>
      </c>
      <c r="B356" s="115">
        <f t="shared" si="47"/>
        <v>17.300000000000111</v>
      </c>
      <c r="C356" s="22">
        <f t="shared" si="41"/>
        <v>0</v>
      </c>
      <c r="D356" s="22">
        <f t="shared" si="42"/>
        <v>-165.244</v>
      </c>
      <c r="E356" s="115">
        <f t="shared" si="48"/>
        <v>-165.244</v>
      </c>
      <c r="F356" s="23">
        <f t="shared" si="43"/>
        <v>9.6432201470516006E-7</v>
      </c>
      <c r="G356" s="23">
        <f t="shared" si="44"/>
        <v>-9.6432201470516006E-7</v>
      </c>
      <c r="H356" s="23">
        <f t="shared" si="45"/>
        <v>165.34684262736999</v>
      </c>
      <c r="I356" s="23">
        <f t="shared" si="46"/>
        <v>-165.34684262736999</v>
      </c>
      <c r="J356" s="72"/>
      <c r="K356" s="21"/>
    </row>
    <row r="357" spans="1:11" x14ac:dyDescent="0.25">
      <c r="A357" s="19">
        <v>348</v>
      </c>
      <c r="B357" s="115">
        <f t="shared" si="47"/>
        <v>17.350000000000112</v>
      </c>
      <c r="C357" s="22">
        <f t="shared" si="41"/>
        <v>0</v>
      </c>
      <c r="D357" s="22">
        <f t="shared" si="42"/>
        <v>-164.702</v>
      </c>
      <c r="E357" s="115">
        <f t="shared" si="48"/>
        <v>-164.702</v>
      </c>
      <c r="F357" s="23">
        <f t="shared" si="43"/>
        <v>9.64220766209255E-7</v>
      </c>
      <c r="G357" s="23">
        <f t="shared" si="44"/>
        <v>-9.64220766209255E-7</v>
      </c>
      <c r="H357" s="23">
        <f t="shared" si="45"/>
        <v>165.32948212033671</v>
      </c>
      <c r="I357" s="23">
        <f t="shared" si="46"/>
        <v>-165.32948212033671</v>
      </c>
      <c r="J357" s="72"/>
      <c r="K357" s="21"/>
    </row>
    <row r="358" spans="1:11" x14ac:dyDescent="0.25">
      <c r="A358" s="19">
        <v>349</v>
      </c>
      <c r="B358" s="115">
        <f t="shared" si="47"/>
        <v>17.400000000000112</v>
      </c>
      <c r="C358" s="22">
        <f t="shared" si="41"/>
        <v>0</v>
      </c>
      <c r="D358" s="22">
        <f t="shared" si="42"/>
        <v>-161.69399999999999</v>
      </c>
      <c r="E358" s="115">
        <f t="shared" si="48"/>
        <v>-161.69399999999999</v>
      </c>
      <c r="F358" s="23">
        <f t="shared" si="43"/>
        <v>9.6411952834388406E-7</v>
      </c>
      <c r="G358" s="23">
        <f t="shared" si="44"/>
        <v>-9.6411952834388406E-7</v>
      </c>
      <c r="H358" s="23">
        <f t="shared" si="45"/>
        <v>165.31212343606094</v>
      </c>
      <c r="I358" s="23">
        <f t="shared" si="46"/>
        <v>-165.31212343606094</v>
      </c>
      <c r="J358" s="72"/>
      <c r="K358" s="21"/>
    </row>
    <row r="359" spans="1:11" x14ac:dyDescent="0.25">
      <c r="A359" s="19">
        <v>350</v>
      </c>
      <c r="B359" s="115">
        <f t="shared" si="47"/>
        <v>17.450000000000113</v>
      </c>
      <c r="C359" s="22">
        <f t="shared" si="41"/>
        <v>0</v>
      </c>
      <c r="D359" s="22">
        <f t="shared" si="42"/>
        <v>-156.26400000000001</v>
      </c>
      <c r="E359" s="115">
        <f t="shared" si="48"/>
        <v>-156.26400000000001</v>
      </c>
      <c r="F359" s="23">
        <f t="shared" si="43"/>
        <v>9.6401830110793085E-7</v>
      </c>
      <c r="G359" s="23">
        <f t="shared" si="44"/>
        <v>-9.6401830110793085E-7</v>
      </c>
      <c r="H359" s="23">
        <f t="shared" si="45"/>
        <v>165.29476657435134</v>
      </c>
      <c r="I359" s="23">
        <f t="shared" si="46"/>
        <v>-165.29476657435134</v>
      </c>
      <c r="J359" s="72"/>
      <c r="K359" s="21"/>
    </row>
    <row r="360" spans="1:11" x14ac:dyDescent="0.25">
      <c r="A360" s="19">
        <v>351</v>
      </c>
      <c r="B360" s="115">
        <f t="shared" si="47"/>
        <v>17.500000000000114</v>
      </c>
      <c r="C360" s="22">
        <f t="shared" si="41"/>
        <v>0</v>
      </c>
      <c r="D360" s="22">
        <f t="shared" si="42"/>
        <v>-148.495</v>
      </c>
      <c r="E360" s="115">
        <f t="shared" si="48"/>
        <v>-148.495</v>
      </c>
      <c r="F360" s="23">
        <f t="shared" si="43"/>
        <v>9.6391708450027939E-7</v>
      </c>
      <c r="G360" s="23">
        <f t="shared" si="44"/>
        <v>-9.6391708450027939E-7</v>
      </c>
      <c r="H360" s="23">
        <f t="shared" si="45"/>
        <v>165.27741153501654</v>
      </c>
      <c r="I360" s="23">
        <f t="shared" si="46"/>
        <v>-165.27741153501654</v>
      </c>
      <c r="J360" s="72"/>
      <c r="K360" s="21"/>
    </row>
    <row r="361" spans="1:11" x14ac:dyDescent="0.25">
      <c r="A361" s="19">
        <v>352</v>
      </c>
      <c r="B361" s="115">
        <f t="shared" si="47"/>
        <v>17.550000000000114</v>
      </c>
      <c r="C361" s="22">
        <f t="shared" si="41"/>
        <v>0</v>
      </c>
      <c r="D361" s="22">
        <f t="shared" si="42"/>
        <v>-138.50200000000001</v>
      </c>
      <c r="E361" s="115">
        <f t="shared" si="48"/>
        <v>-138.50200000000001</v>
      </c>
      <c r="F361" s="23">
        <f t="shared" si="43"/>
        <v>9.6381587851981373E-7</v>
      </c>
      <c r="G361" s="23">
        <f t="shared" si="44"/>
        <v>-9.6381587851981373E-7</v>
      </c>
      <c r="H361" s="23">
        <f t="shared" si="45"/>
        <v>165.2600583178652</v>
      </c>
      <c r="I361" s="23">
        <f t="shared" si="46"/>
        <v>-165.2600583178652</v>
      </c>
      <c r="J361" s="72"/>
      <c r="K361" s="21"/>
    </row>
    <row r="362" spans="1:11" x14ac:dyDescent="0.25">
      <c r="A362" s="19">
        <v>353</v>
      </c>
      <c r="B362" s="115">
        <f t="shared" si="47"/>
        <v>17.600000000000115</v>
      </c>
      <c r="C362" s="22">
        <f t="shared" si="41"/>
        <v>0</v>
      </c>
      <c r="D362" s="22">
        <f t="shared" si="42"/>
        <v>-126.438</v>
      </c>
      <c r="E362" s="115">
        <f t="shared" si="48"/>
        <v>-126.438</v>
      </c>
      <c r="F362" s="23">
        <f t="shared" si="43"/>
        <v>9.6371468316541832E-7</v>
      </c>
      <c r="G362" s="23">
        <f t="shared" si="44"/>
        <v>-9.6371468316541832E-7</v>
      </c>
      <c r="H362" s="23">
        <f t="shared" si="45"/>
        <v>165.24270692270602</v>
      </c>
      <c r="I362" s="23">
        <f t="shared" si="46"/>
        <v>-165.24270692270602</v>
      </c>
      <c r="J362" s="72"/>
      <c r="K362" s="21"/>
    </row>
    <row r="363" spans="1:11" x14ac:dyDescent="0.25">
      <c r="A363" s="19">
        <v>354</v>
      </c>
      <c r="B363" s="115">
        <f t="shared" si="47"/>
        <v>17.650000000000116</v>
      </c>
      <c r="C363" s="22">
        <f t="shared" si="41"/>
        <v>0</v>
      </c>
      <c r="D363" s="22">
        <f t="shared" si="42"/>
        <v>-112.48099999999999</v>
      </c>
      <c r="E363" s="115">
        <f t="shared" si="48"/>
        <v>-112.48099999999999</v>
      </c>
      <c r="F363" s="23">
        <f t="shared" si="43"/>
        <v>9.636134984359772E-7</v>
      </c>
      <c r="G363" s="23">
        <f t="shared" si="44"/>
        <v>-9.636134984359772E-7</v>
      </c>
      <c r="H363" s="23">
        <f t="shared" si="45"/>
        <v>165.22535734934766</v>
      </c>
      <c r="I363" s="23">
        <f t="shared" si="46"/>
        <v>-165.22535734934766</v>
      </c>
      <c r="J363" s="72"/>
      <c r="K363" s="21"/>
    </row>
    <row r="364" spans="1:11" x14ac:dyDescent="0.25">
      <c r="A364" s="19">
        <v>355</v>
      </c>
      <c r="B364" s="115">
        <f t="shared" si="47"/>
        <v>17.700000000000117</v>
      </c>
      <c r="C364" s="22">
        <f t="shared" si="41"/>
        <v>0</v>
      </c>
      <c r="D364" s="22">
        <f t="shared" si="42"/>
        <v>-96.843000000000004</v>
      </c>
      <c r="E364" s="115">
        <f t="shared" si="48"/>
        <v>-96.843000000000004</v>
      </c>
      <c r="F364" s="23">
        <f t="shared" si="43"/>
        <v>9.6351232433037481E-7</v>
      </c>
      <c r="G364" s="23">
        <f t="shared" si="44"/>
        <v>-9.6351232433037481E-7</v>
      </c>
      <c r="H364" s="23">
        <f t="shared" si="45"/>
        <v>165.2080095975989</v>
      </c>
      <c r="I364" s="23">
        <f t="shared" si="46"/>
        <v>-165.2080095975989</v>
      </c>
      <c r="J364" s="72"/>
      <c r="K364" s="21"/>
    </row>
    <row r="365" spans="1:11" x14ac:dyDescent="0.25">
      <c r="A365" s="19">
        <v>356</v>
      </c>
      <c r="B365" s="115">
        <f t="shared" si="47"/>
        <v>17.750000000000117</v>
      </c>
      <c r="C365" s="22">
        <f t="shared" si="41"/>
        <v>0</v>
      </c>
      <c r="D365" s="22">
        <f t="shared" si="42"/>
        <v>-79.757000000000005</v>
      </c>
      <c r="E365" s="115">
        <f t="shared" si="48"/>
        <v>-79.757000000000005</v>
      </c>
      <c r="F365" s="23">
        <f t="shared" si="43"/>
        <v>9.6341116084749606E-7</v>
      </c>
      <c r="G365" s="23">
        <f t="shared" si="44"/>
        <v>-9.6341116084749606E-7</v>
      </c>
      <c r="H365" s="23">
        <f t="shared" si="45"/>
        <v>165.19066366726844</v>
      </c>
      <c r="I365" s="23">
        <f t="shared" si="46"/>
        <v>-165.19066366726844</v>
      </c>
      <c r="J365" s="72"/>
      <c r="K365" s="21"/>
    </row>
    <row r="366" spans="1:11" x14ac:dyDescent="0.25">
      <c r="A366" s="19">
        <v>357</v>
      </c>
      <c r="B366" s="115">
        <f t="shared" si="47"/>
        <v>17.800000000000118</v>
      </c>
      <c r="C366" s="22">
        <f t="shared" si="41"/>
        <v>0</v>
      </c>
      <c r="D366" s="22">
        <f t="shared" si="42"/>
        <v>-61.48</v>
      </c>
      <c r="E366" s="115">
        <f t="shared" si="48"/>
        <v>-61.48</v>
      </c>
      <c r="F366" s="23">
        <f t="shared" si="43"/>
        <v>9.6331000798622517E-7</v>
      </c>
      <c r="G366" s="23">
        <f t="shared" si="44"/>
        <v>-9.6331000798622517E-7</v>
      </c>
      <c r="H366" s="23">
        <f t="shared" si="45"/>
        <v>165.17331955816502</v>
      </c>
      <c r="I366" s="23">
        <f t="shared" si="46"/>
        <v>-165.17331955816502</v>
      </c>
      <c r="J366" s="72"/>
      <c r="K366" s="21"/>
    </row>
    <row r="367" spans="1:11" x14ac:dyDescent="0.25">
      <c r="A367" s="19">
        <v>358</v>
      </c>
      <c r="B367" s="115">
        <f t="shared" si="47"/>
        <v>17.850000000000119</v>
      </c>
      <c r="C367" s="22">
        <f t="shared" si="41"/>
        <v>0</v>
      </c>
      <c r="D367" s="22">
        <f t="shared" si="42"/>
        <v>-42.286000000000001</v>
      </c>
      <c r="E367" s="115">
        <f t="shared" si="48"/>
        <v>-42.286000000000001</v>
      </c>
      <c r="F367" s="23">
        <f t="shared" si="43"/>
        <v>9.6320886574544725E-7</v>
      </c>
      <c r="G367" s="23">
        <f t="shared" si="44"/>
        <v>-9.6320886574544725E-7</v>
      </c>
      <c r="H367" s="23">
        <f t="shared" si="45"/>
        <v>165.15597727009748</v>
      </c>
      <c r="I367" s="23">
        <f t="shared" si="46"/>
        <v>-165.15597727009748</v>
      </c>
      <c r="J367" s="72"/>
      <c r="K367" s="21"/>
    </row>
    <row r="368" spans="1:11" x14ac:dyDescent="0.25">
      <c r="A368" s="19">
        <v>359</v>
      </c>
      <c r="B368" s="115">
        <f t="shared" si="47"/>
        <v>17.900000000000119</v>
      </c>
      <c r="C368" s="22">
        <f t="shared" si="41"/>
        <v>0</v>
      </c>
      <c r="D368" s="22">
        <f t="shared" si="42"/>
        <v>-22.463000000000001</v>
      </c>
      <c r="E368" s="115">
        <f t="shared" si="48"/>
        <v>-22.463000000000001</v>
      </c>
      <c r="F368" s="23">
        <f t="shared" si="43"/>
        <v>9.6310773412404695E-7</v>
      </c>
      <c r="G368" s="23">
        <f t="shared" si="44"/>
        <v>-9.6310773412404695E-7</v>
      </c>
      <c r="H368" s="23">
        <f t="shared" si="45"/>
        <v>165.13863680287457</v>
      </c>
      <c r="I368" s="23">
        <f t="shared" si="46"/>
        <v>-165.13863680287457</v>
      </c>
      <c r="J368" s="72"/>
      <c r="K368" s="21"/>
    </row>
    <row r="369" spans="1:11" x14ac:dyDescent="0.25">
      <c r="A369" s="19">
        <v>360</v>
      </c>
      <c r="B369" s="115">
        <f t="shared" si="47"/>
        <v>17.95000000000012</v>
      </c>
      <c r="C369" s="22">
        <f t="shared" si="41"/>
        <v>0</v>
      </c>
      <c r="D369" s="22">
        <f t="shared" si="42"/>
        <v>-2.3069999999999999</v>
      </c>
      <c r="E369" s="115">
        <f t="shared" si="48"/>
        <v>-2.3069999999999999</v>
      </c>
      <c r="F369" s="23">
        <f t="shared" si="43"/>
        <v>9.6300661312090939E-7</v>
      </c>
      <c r="G369" s="23">
        <f t="shared" si="44"/>
        <v>-9.6300661312090939E-7</v>
      </c>
      <c r="H369" s="23">
        <f t="shared" si="45"/>
        <v>165.12129815630516</v>
      </c>
      <c r="I369" s="23">
        <f t="shared" si="46"/>
        <v>-165.12129815630516</v>
      </c>
      <c r="J369" s="72"/>
      <c r="K369" s="21"/>
    </row>
    <row r="370" spans="1:11" x14ac:dyDescent="0.25">
      <c r="A370" s="19">
        <v>361</v>
      </c>
      <c r="B370" s="115">
        <f t="shared" si="47"/>
        <v>18.000000000000121</v>
      </c>
      <c r="C370" s="22">
        <f t="shared" si="41"/>
        <v>0</v>
      </c>
      <c r="D370" s="22">
        <f t="shared" si="42"/>
        <v>17.879000000000001</v>
      </c>
      <c r="E370" s="115">
        <f t="shared" si="48"/>
        <v>17.879000000000001</v>
      </c>
      <c r="F370" s="23">
        <f t="shared" si="43"/>
        <v>9.6290550273492006E-7</v>
      </c>
      <c r="G370" s="23">
        <f t="shared" si="44"/>
        <v>-9.6290550273492006E-7</v>
      </c>
      <c r="H370" s="23">
        <f t="shared" si="45"/>
        <v>165.10396133019805</v>
      </c>
      <c r="I370" s="23">
        <f t="shared" si="46"/>
        <v>-165.10396133019805</v>
      </c>
      <c r="J370" s="72"/>
      <c r="K370" s="21"/>
    </row>
    <row r="371" spans="1:11" x14ac:dyDescent="0.25">
      <c r="A371" s="19">
        <v>362</v>
      </c>
      <c r="B371" s="115">
        <f t="shared" si="47"/>
        <v>18.050000000000122</v>
      </c>
      <c r="C371" s="22">
        <f t="shared" si="41"/>
        <v>0</v>
      </c>
      <c r="D371" s="22">
        <f t="shared" si="42"/>
        <v>37.792999999999999</v>
      </c>
      <c r="E371" s="115">
        <f t="shared" si="48"/>
        <v>37.792999999999999</v>
      </c>
      <c r="F371" s="23">
        <f t="shared" si="43"/>
        <v>9.6280440296496365E-7</v>
      </c>
      <c r="G371" s="23">
        <f t="shared" si="44"/>
        <v>-9.6280440296496365E-7</v>
      </c>
      <c r="H371" s="23">
        <f t="shared" si="45"/>
        <v>165.0866263243621</v>
      </c>
      <c r="I371" s="23">
        <f t="shared" si="46"/>
        <v>-165.0866263243621</v>
      </c>
      <c r="J371" s="72"/>
      <c r="K371" s="21"/>
    </row>
    <row r="372" spans="1:11" x14ac:dyDescent="0.25">
      <c r="A372" s="19">
        <v>363</v>
      </c>
      <c r="B372" s="115">
        <f t="shared" si="47"/>
        <v>18.100000000000122</v>
      </c>
      <c r="C372" s="22">
        <f t="shared" si="41"/>
        <v>0</v>
      </c>
      <c r="D372" s="22">
        <f t="shared" si="42"/>
        <v>57.137</v>
      </c>
      <c r="E372" s="115">
        <f t="shared" si="48"/>
        <v>57.137</v>
      </c>
      <c r="F372" s="23">
        <f t="shared" si="43"/>
        <v>9.6270331380992587E-7</v>
      </c>
      <c r="G372" s="23">
        <f t="shared" si="44"/>
        <v>-9.6270331380992587E-7</v>
      </c>
      <c r="H372" s="23">
        <f t="shared" si="45"/>
        <v>165.06929313860624</v>
      </c>
      <c r="I372" s="23">
        <f t="shared" si="46"/>
        <v>-165.06929313860624</v>
      </c>
      <c r="J372" s="72"/>
      <c r="K372" s="21"/>
    </row>
    <row r="373" spans="1:11" x14ac:dyDescent="0.25">
      <c r="A373" s="19">
        <v>364</v>
      </c>
      <c r="B373" s="115">
        <f t="shared" si="47"/>
        <v>18.150000000000123</v>
      </c>
      <c r="C373" s="22">
        <f t="shared" si="41"/>
        <v>0</v>
      </c>
      <c r="D373" s="22">
        <f t="shared" si="42"/>
        <v>75.62</v>
      </c>
      <c r="E373" s="115">
        <f t="shared" si="48"/>
        <v>75.62</v>
      </c>
      <c r="F373" s="23">
        <f t="shared" si="43"/>
        <v>9.6260223526869204E-7</v>
      </c>
      <c r="G373" s="23">
        <f t="shared" si="44"/>
        <v>-9.6260223526869204E-7</v>
      </c>
      <c r="H373" s="23">
        <f t="shared" si="45"/>
        <v>165.05196177273928</v>
      </c>
      <c r="I373" s="23">
        <f t="shared" si="46"/>
        <v>-165.05196177273928</v>
      </c>
      <c r="J373" s="72"/>
      <c r="K373" s="21"/>
    </row>
    <row r="374" spans="1:11" x14ac:dyDescent="0.25">
      <c r="A374" s="19">
        <v>365</v>
      </c>
      <c r="B374" s="115">
        <f t="shared" si="47"/>
        <v>18.200000000000124</v>
      </c>
      <c r="C374" s="22">
        <f t="shared" si="41"/>
        <v>0</v>
      </c>
      <c r="D374" s="22">
        <f t="shared" si="42"/>
        <v>92.966999999999999</v>
      </c>
      <c r="E374" s="115">
        <f t="shared" si="48"/>
        <v>92.966999999999999</v>
      </c>
      <c r="F374" s="23">
        <f t="shared" si="43"/>
        <v>9.6250116734014789E-7</v>
      </c>
      <c r="G374" s="23">
        <f t="shared" si="44"/>
        <v>-9.6250116734014789E-7</v>
      </c>
      <c r="H374" s="23">
        <f t="shared" si="45"/>
        <v>165.03463222657027</v>
      </c>
      <c r="I374" s="23">
        <f t="shared" si="46"/>
        <v>-165.03463222657027</v>
      </c>
      <c r="J374" s="72"/>
      <c r="K374" s="21"/>
    </row>
    <row r="375" spans="1:11" x14ac:dyDescent="0.25">
      <c r="A375" s="19">
        <v>366</v>
      </c>
      <c r="B375" s="115">
        <f t="shared" si="47"/>
        <v>18.250000000000124</v>
      </c>
      <c r="C375" s="22">
        <f t="shared" si="41"/>
        <v>0</v>
      </c>
      <c r="D375" s="22">
        <f t="shared" si="42"/>
        <v>108.91800000000001</v>
      </c>
      <c r="E375" s="115">
        <f t="shared" si="48"/>
        <v>108.91800000000001</v>
      </c>
      <c r="F375" s="23">
        <f t="shared" si="43"/>
        <v>9.6240011002317913E-7</v>
      </c>
      <c r="G375" s="23">
        <f t="shared" si="44"/>
        <v>-9.6240011002317913E-7</v>
      </c>
      <c r="H375" s="23">
        <f t="shared" si="45"/>
        <v>165.01730449990805</v>
      </c>
      <c r="I375" s="23">
        <f t="shared" si="46"/>
        <v>-165.01730449990805</v>
      </c>
      <c r="J375" s="72"/>
      <c r="K375" s="21"/>
    </row>
    <row r="376" spans="1:11" x14ac:dyDescent="0.25">
      <c r="A376" s="19">
        <v>367</v>
      </c>
      <c r="B376" s="115">
        <f t="shared" si="47"/>
        <v>18.300000000000125</v>
      </c>
      <c r="C376" s="22">
        <f t="shared" si="41"/>
        <v>0</v>
      </c>
      <c r="D376" s="22">
        <f t="shared" si="42"/>
        <v>123.23399999999999</v>
      </c>
      <c r="E376" s="115">
        <f t="shared" si="48"/>
        <v>123.23399999999999</v>
      </c>
      <c r="F376" s="23">
        <f t="shared" si="43"/>
        <v>9.6229906331667171E-7</v>
      </c>
      <c r="G376" s="23">
        <f t="shared" si="44"/>
        <v>-9.6229906331667171E-7</v>
      </c>
      <c r="H376" s="23">
        <f t="shared" si="45"/>
        <v>164.99997859256158</v>
      </c>
      <c r="I376" s="23">
        <f t="shared" si="46"/>
        <v>-164.99997859256158</v>
      </c>
      <c r="J376" s="72"/>
      <c r="K376" s="21"/>
    </row>
    <row r="377" spans="1:11" x14ac:dyDescent="0.25">
      <c r="A377" s="19">
        <v>368</v>
      </c>
      <c r="B377" s="115">
        <f t="shared" si="47"/>
        <v>18.350000000000126</v>
      </c>
      <c r="C377" s="22">
        <f t="shared" si="41"/>
        <v>0</v>
      </c>
      <c r="D377" s="22">
        <f t="shared" si="42"/>
        <v>135.70099999999999</v>
      </c>
      <c r="E377" s="115">
        <f t="shared" si="48"/>
        <v>135.70099999999999</v>
      </c>
      <c r="F377" s="23">
        <f t="shared" si="43"/>
        <v>9.6219802721951136E-7</v>
      </c>
      <c r="G377" s="23">
        <f t="shared" si="44"/>
        <v>-9.6219802721951136E-7</v>
      </c>
      <c r="H377" s="23">
        <f t="shared" si="45"/>
        <v>164.98265450433993</v>
      </c>
      <c r="I377" s="23">
        <f t="shared" si="46"/>
        <v>-164.98265450433993</v>
      </c>
      <c r="J377" s="72"/>
      <c r="K377" s="21"/>
    </row>
    <row r="378" spans="1:11" x14ac:dyDescent="0.25">
      <c r="A378" s="19">
        <v>369</v>
      </c>
      <c r="B378" s="115">
        <f t="shared" si="47"/>
        <v>18.400000000000126</v>
      </c>
      <c r="C378" s="22">
        <f t="shared" si="41"/>
        <v>0</v>
      </c>
      <c r="D378" s="22">
        <f t="shared" si="42"/>
        <v>146.13300000000001</v>
      </c>
      <c r="E378" s="115">
        <f t="shared" si="48"/>
        <v>146.13300000000001</v>
      </c>
      <c r="F378" s="23">
        <f t="shared" si="43"/>
        <v>9.6209700173058423E-7</v>
      </c>
      <c r="G378" s="23">
        <f t="shared" si="44"/>
        <v>-9.6209700173058423E-7</v>
      </c>
      <c r="H378" s="23">
        <f t="shared" si="45"/>
        <v>164.96533223505202</v>
      </c>
      <c r="I378" s="23">
        <f t="shared" si="46"/>
        <v>-164.96533223505202</v>
      </c>
      <c r="J378" s="72"/>
      <c r="K378" s="21"/>
    </row>
    <row r="379" spans="1:11" x14ac:dyDescent="0.25">
      <c r="A379" s="19">
        <v>370</v>
      </c>
      <c r="B379" s="115">
        <f t="shared" si="47"/>
        <v>18.450000000000127</v>
      </c>
      <c r="C379" s="22">
        <f t="shared" si="41"/>
        <v>0</v>
      </c>
      <c r="D379" s="22">
        <f t="shared" si="42"/>
        <v>154.37299999999999</v>
      </c>
      <c r="E379" s="115">
        <f t="shared" si="48"/>
        <v>154.37299999999999</v>
      </c>
      <c r="F379" s="23">
        <f t="shared" si="43"/>
        <v>9.6199598684877668E-7</v>
      </c>
      <c r="G379" s="23">
        <f t="shared" si="44"/>
        <v>-9.6199598684877668E-7</v>
      </c>
      <c r="H379" s="23">
        <f t="shared" si="45"/>
        <v>164.94801178450692</v>
      </c>
      <c r="I379" s="23">
        <f t="shared" si="46"/>
        <v>-164.94801178450692</v>
      </c>
      <c r="J379" s="72"/>
      <c r="K379" s="21"/>
    </row>
    <row r="380" spans="1:11" x14ac:dyDescent="0.25">
      <c r="A380" s="19">
        <v>371</v>
      </c>
      <c r="B380" s="115">
        <f t="shared" si="47"/>
        <v>18.500000000000128</v>
      </c>
      <c r="C380" s="22">
        <f t="shared" si="41"/>
        <v>0</v>
      </c>
      <c r="D380" s="22">
        <f t="shared" si="42"/>
        <v>160.29900000000001</v>
      </c>
      <c r="E380" s="115">
        <f t="shared" si="48"/>
        <v>160.29900000000001</v>
      </c>
      <c r="F380" s="23">
        <f t="shared" si="43"/>
        <v>9.6189498257297487E-7</v>
      </c>
      <c r="G380" s="23">
        <f t="shared" si="44"/>
        <v>-9.6189498257297487E-7</v>
      </c>
      <c r="H380" s="23">
        <f t="shared" si="45"/>
        <v>164.93069315251364</v>
      </c>
      <c r="I380" s="23">
        <f t="shared" si="46"/>
        <v>-164.93069315251364</v>
      </c>
      <c r="J380" s="72"/>
      <c r="K380" s="21"/>
    </row>
    <row r="381" spans="1:11" x14ac:dyDescent="0.25">
      <c r="A381" s="19">
        <v>372</v>
      </c>
      <c r="B381" s="115">
        <f t="shared" si="47"/>
        <v>18.550000000000129</v>
      </c>
      <c r="C381" s="22">
        <f t="shared" si="41"/>
        <v>0</v>
      </c>
      <c r="D381" s="22">
        <f t="shared" si="42"/>
        <v>163.82300000000001</v>
      </c>
      <c r="E381" s="115">
        <f t="shared" si="48"/>
        <v>163.82300000000001</v>
      </c>
      <c r="F381" s="23">
        <f t="shared" si="43"/>
        <v>9.6179398890206515E-7</v>
      </c>
      <c r="G381" s="23">
        <f t="shared" si="44"/>
        <v>-9.6179398890206515E-7</v>
      </c>
      <c r="H381" s="23">
        <f t="shared" si="45"/>
        <v>164.91337633888125</v>
      </c>
      <c r="I381" s="23">
        <f t="shared" si="46"/>
        <v>-164.91337633888125</v>
      </c>
      <c r="J381" s="72"/>
      <c r="K381" s="21"/>
    </row>
    <row r="382" spans="1:11" x14ac:dyDescent="0.25">
      <c r="A382" s="19">
        <v>373</v>
      </c>
      <c r="B382" s="115">
        <f t="shared" si="47"/>
        <v>18.600000000000129</v>
      </c>
      <c r="C382" s="22">
        <f t="shared" si="41"/>
        <v>0</v>
      </c>
      <c r="D382" s="22">
        <f t="shared" si="42"/>
        <v>164.892</v>
      </c>
      <c r="E382" s="115">
        <f t="shared" si="48"/>
        <v>164.892</v>
      </c>
      <c r="F382" s="23">
        <f t="shared" si="43"/>
        <v>9.6169300583493432E-7</v>
      </c>
      <c r="G382" s="23">
        <f t="shared" si="44"/>
        <v>-9.6169300583493432E-7</v>
      </c>
      <c r="H382" s="23">
        <f t="shared" si="45"/>
        <v>164.89606134341884</v>
      </c>
      <c r="I382" s="23">
        <f t="shared" si="46"/>
        <v>-164.89606134341884</v>
      </c>
      <c r="J382" s="72"/>
      <c r="K382" s="21"/>
    </row>
    <row r="383" spans="1:11" x14ac:dyDescent="0.25">
      <c r="A383" s="19">
        <v>374</v>
      </c>
      <c r="B383" s="115">
        <f t="shared" si="47"/>
        <v>18.65000000000013</v>
      </c>
      <c r="C383" s="22">
        <f t="shared" si="41"/>
        <v>0</v>
      </c>
      <c r="D383" s="22">
        <f t="shared" si="42"/>
        <v>163.49</v>
      </c>
      <c r="E383" s="115">
        <f t="shared" si="48"/>
        <v>163.49</v>
      </c>
      <c r="F383" s="23">
        <f t="shared" si="43"/>
        <v>9.6159203337046875E-7</v>
      </c>
      <c r="G383" s="23">
        <f t="shared" si="44"/>
        <v>-9.6159203337046875E-7</v>
      </c>
      <c r="H383" s="23">
        <f t="shared" si="45"/>
        <v>164.87874816593549</v>
      </c>
      <c r="I383" s="23">
        <f t="shared" si="46"/>
        <v>-164.87874816593549</v>
      </c>
      <c r="J383" s="72"/>
      <c r="K383" s="21"/>
    </row>
    <row r="384" spans="1:11" x14ac:dyDescent="0.25">
      <c r="A384" s="19">
        <v>375</v>
      </c>
      <c r="B384" s="115">
        <f t="shared" si="47"/>
        <v>18.700000000000131</v>
      </c>
      <c r="C384" s="22">
        <f t="shared" si="41"/>
        <v>0</v>
      </c>
      <c r="D384" s="22">
        <f t="shared" si="42"/>
        <v>159.63999999999999</v>
      </c>
      <c r="E384" s="115">
        <f t="shared" si="48"/>
        <v>159.63999999999999</v>
      </c>
      <c r="F384" s="23">
        <f t="shared" si="43"/>
        <v>9.6149107150755541E-7</v>
      </c>
      <c r="G384" s="23">
        <f t="shared" si="44"/>
        <v>-9.6149107150755541E-7</v>
      </c>
      <c r="H384" s="23">
        <f t="shared" si="45"/>
        <v>164.86143680624036</v>
      </c>
      <c r="I384" s="23">
        <f t="shared" si="46"/>
        <v>-164.86143680624036</v>
      </c>
      <c r="J384" s="72"/>
      <c r="K384" s="21"/>
    </row>
    <row r="385" spans="1:11" x14ac:dyDescent="0.25">
      <c r="A385" s="19">
        <v>376</v>
      </c>
      <c r="B385" s="115">
        <f t="shared" si="47"/>
        <v>18.750000000000131</v>
      </c>
      <c r="C385" s="22">
        <f t="shared" si="41"/>
        <v>0</v>
      </c>
      <c r="D385" s="22">
        <f t="shared" si="42"/>
        <v>153.399</v>
      </c>
      <c r="E385" s="115">
        <f t="shared" si="48"/>
        <v>153.399</v>
      </c>
      <c r="F385" s="23">
        <f t="shared" si="43"/>
        <v>9.6139012024508112E-7</v>
      </c>
      <c r="G385" s="23">
        <f t="shared" si="44"/>
        <v>-9.6139012024508112E-7</v>
      </c>
      <c r="H385" s="23">
        <f t="shared" si="45"/>
        <v>164.84412726414257</v>
      </c>
      <c r="I385" s="23">
        <f t="shared" si="46"/>
        <v>-164.84412726414257</v>
      </c>
      <c r="J385" s="72"/>
      <c r="K385" s="21"/>
    </row>
    <row r="386" spans="1:11" x14ac:dyDescent="0.25">
      <c r="A386" s="19">
        <v>377</v>
      </c>
      <c r="B386" s="115">
        <f t="shared" si="47"/>
        <v>18.800000000000132</v>
      </c>
      <c r="C386" s="22">
        <f t="shared" si="41"/>
        <v>0</v>
      </c>
      <c r="D386" s="22">
        <f t="shared" si="42"/>
        <v>144.86199999999999</v>
      </c>
      <c r="E386" s="115">
        <f t="shared" si="48"/>
        <v>144.86199999999999</v>
      </c>
      <c r="F386" s="23">
        <f t="shared" si="43"/>
        <v>9.6128917958193306E-7</v>
      </c>
      <c r="G386" s="23">
        <f t="shared" si="44"/>
        <v>-9.6128917958193306E-7</v>
      </c>
      <c r="H386" s="23">
        <f t="shared" si="45"/>
        <v>164.82681953945129</v>
      </c>
      <c r="I386" s="23">
        <f t="shared" si="46"/>
        <v>-164.82681953945129</v>
      </c>
      <c r="J386" s="72"/>
      <c r="K386" s="21"/>
    </row>
    <row r="387" spans="1:11" x14ac:dyDescent="0.25">
      <c r="A387" s="19">
        <v>378</v>
      </c>
      <c r="B387" s="115">
        <f t="shared" si="47"/>
        <v>18.850000000000133</v>
      </c>
      <c r="C387" s="22">
        <f t="shared" si="41"/>
        <v>0</v>
      </c>
      <c r="D387" s="22">
        <f t="shared" si="42"/>
        <v>134.15700000000001</v>
      </c>
      <c r="E387" s="115">
        <f t="shared" si="48"/>
        <v>134.15700000000001</v>
      </c>
      <c r="F387" s="23">
        <f t="shared" si="43"/>
        <v>9.6118824951699804E-7</v>
      </c>
      <c r="G387" s="23">
        <f t="shared" si="44"/>
        <v>-9.6118824951699804E-7</v>
      </c>
      <c r="H387" s="23">
        <f t="shared" si="45"/>
        <v>164.80951363197568</v>
      </c>
      <c r="I387" s="23">
        <f t="shared" si="46"/>
        <v>-164.80951363197568</v>
      </c>
      <c r="J387" s="72"/>
      <c r="K387" s="21"/>
    </row>
    <row r="388" spans="1:11" x14ac:dyDescent="0.25">
      <c r="A388" s="19">
        <v>379</v>
      </c>
      <c r="B388" s="115">
        <f t="shared" si="47"/>
        <v>18.900000000000134</v>
      </c>
      <c r="C388" s="22">
        <f t="shared" si="41"/>
        <v>0</v>
      </c>
      <c r="D388" s="22">
        <f t="shared" si="42"/>
        <v>121.444</v>
      </c>
      <c r="E388" s="115">
        <f t="shared" si="48"/>
        <v>121.444</v>
      </c>
      <c r="F388" s="23">
        <f t="shared" si="43"/>
        <v>9.6108733004916347E-7</v>
      </c>
      <c r="G388" s="23">
        <f t="shared" si="44"/>
        <v>-9.6108733004916347E-7</v>
      </c>
      <c r="H388" s="23">
        <f t="shared" si="45"/>
        <v>164.79220954152495</v>
      </c>
      <c r="I388" s="23">
        <f t="shared" si="46"/>
        <v>-164.79220954152495</v>
      </c>
      <c r="J388" s="72"/>
      <c r="K388" s="21"/>
    </row>
    <row r="389" spans="1:11" x14ac:dyDescent="0.25">
      <c r="A389" s="19">
        <v>380</v>
      </c>
      <c r="B389" s="115">
        <f t="shared" si="47"/>
        <v>18.950000000000134</v>
      </c>
      <c r="C389" s="22">
        <f t="shared" si="41"/>
        <v>0</v>
      </c>
      <c r="D389" s="22">
        <f t="shared" si="42"/>
        <v>106.91500000000001</v>
      </c>
      <c r="E389" s="115">
        <f t="shared" si="48"/>
        <v>106.91500000000001</v>
      </c>
      <c r="F389" s="23">
        <f t="shared" si="43"/>
        <v>9.6098642117731678E-7</v>
      </c>
      <c r="G389" s="23">
        <f t="shared" si="44"/>
        <v>-9.6098642117731678E-7</v>
      </c>
      <c r="H389" s="23">
        <f t="shared" si="45"/>
        <v>164.77490726790836</v>
      </c>
      <c r="I389" s="23">
        <f t="shared" si="46"/>
        <v>-164.77490726790836</v>
      </c>
      <c r="J389" s="72"/>
      <c r="K389" s="21"/>
    </row>
    <row r="390" spans="1:11" x14ac:dyDescent="0.25">
      <c r="A390" s="19">
        <v>381</v>
      </c>
      <c r="B390" s="115">
        <f t="shared" si="47"/>
        <v>19.000000000000135</v>
      </c>
      <c r="C390" s="22">
        <f t="shared" si="41"/>
        <v>0</v>
      </c>
      <c r="D390" s="22">
        <f t="shared" si="42"/>
        <v>90.787000000000006</v>
      </c>
      <c r="E390" s="115">
        <f t="shared" si="48"/>
        <v>90.787000000000006</v>
      </c>
      <c r="F390" s="23">
        <f t="shared" si="43"/>
        <v>9.6088552290034539E-7</v>
      </c>
      <c r="G390" s="23">
        <f t="shared" si="44"/>
        <v>-9.6088552290034539E-7</v>
      </c>
      <c r="H390" s="23">
        <f t="shared" si="45"/>
        <v>164.7576068109351</v>
      </c>
      <c r="I390" s="23">
        <f t="shared" si="46"/>
        <v>-164.7576068109351</v>
      </c>
      <c r="J390" s="72"/>
      <c r="K390" s="21"/>
    </row>
    <row r="391" spans="1:11" x14ac:dyDescent="0.25">
      <c r="A391" s="19">
        <v>382</v>
      </c>
      <c r="B391" s="115">
        <f t="shared" si="47"/>
        <v>19.050000000000136</v>
      </c>
      <c r="C391" s="22">
        <f t="shared" si="41"/>
        <v>0</v>
      </c>
      <c r="D391" s="22">
        <f t="shared" si="42"/>
        <v>73.302999999999997</v>
      </c>
      <c r="E391" s="115">
        <f t="shared" si="48"/>
        <v>73.302999999999997</v>
      </c>
      <c r="F391" s="23">
        <f t="shared" si="43"/>
        <v>9.6078463521713693E-7</v>
      </c>
      <c r="G391" s="23">
        <f t="shared" si="44"/>
        <v>-9.6078463521713693E-7</v>
      </c>
      <c r="H391" s="23">
        <f t="shared" si="45"/>
        <v>164.74030817041449</v>
      </c>
      <c r="I391" s="23">
        <f t="shared" si="46"/>
        <v>-164.74030817041449</v>
      </c>
      <c r="J391" s="72"/>
      <c r="K391" s="21"/>
    </row>
    <row r="392" spans="1:11" x14ac:dyDescent="0.25">
      <c r="A392" s="19">
        <v>383</v>
      </c>
      <c r="B392" s="115">
        <f t="shared" si="47"/>
        <v>19.100000000000136</v>
      </c>
      <c r="C392" s="22">
        <f t="shared" si="41"/>
        <v>0</v>
      </c>
      <c r="D392" s="22">
        <f t="shared" si="42"/>
        <v>54.723999999999997</v>
      </c>
      <c r="E392" s="115">
        <f t="shared" si="48"/>
        <v>54.723999999999997</v>
      </c>
      <c r="F392" s="23">
        <f t="shared" si="43"/>
        <v>9.6068375812657904E-7</v>
      </c>
      <c r="G392" s="23">
        <f t="shared" si="44"/>
        <v>-9.6068375812657904E-7</v>
      </c>
      <c r="H392" s="23">
        <f t="shared" si="45"/>
        <v>164.72301134615577</v>
      </c>
      <c r="I392" s="23">
        <f t="shared" si="46"/>
        <v>-164.72301134615577</v>
      </c>
      <c r="J392" s="72"/>
      <c r="K392" s="21"/>
    </row>
    <row r="393" spans="1:11" x14ac:dyDescent="0.25">
      <c r="A393" s="19">
        <v>384</v>
      </c>
      <c r="B393" s="115">
        <f t="shared" si="47"/>
        <v>19.150000000000137</v>
      </c>
      <c r="C393" s="22">
        <f t="shared" si="41"/>
        <v>0</v>
      </c>
      <c r="D393" s="22">
        <f t="shared" si="42"/>
        <v>35.329000000000001</v>
      </c>
      <c r="E393" s="115">
        <f t="shared" si="48"/>
        <v>35.329000000000001</v>
      </c>
      <c r="F393" s="23">
        <f t="shared" si="43"/>
        <v>9.6058289162755977E-7</v>
      </c>
      <c r="G393" s="23">
        <f t="shared" si="44"/>
        <v>-9.6058289162755977E-7</v>
      </c>
      <c r="H393" s="23">
        <f t="shared" si="45"/>
        <v>164.70571633796823</v>
      </c>
      <c r="I393" s="23">
        <f t="shared" si="46"/>
        <v>-164.70571633796823</v>
      </c>
      <c r="J393" s="72"/>
      <c r="K393" s="21"/>
    </row>
    <row r="394" spans="1:11" x14ac:dyDescent="0.25">
      <c r="A394" s="19">
        <v>385</v>
      </c>
      <c r="B394" s="115">
        <f t="shared" si="47"/>
        <v>19.200000000000138</v>
      </c>
      <c r="C394" s="22">
        <f t="shared" ref="C394:C457" si="49">ROUND($E$5*EXP(-$K$3*B394)*COS($M$3*B394),$E$8)</f>
        <v>0</v>
      </c>
      <c r="D394" s="22">
        <f t="shared" ref="D394:D457" si="50">ROUND($F$5*EXP(-$K$3*B394)*SIN($M$3*B394),$E$8)</f>
        <v>15.409000000000001</v>
      </c>
      <c r="E394" s="115">
        <f t="shared" si="48"/>
        <v>15.409000000000001</v>
      </c>
      <c r="F394" s="23">
        <f t="shared" ref="F394:F457" si="51">$E$5*EXP(-$K$3*$B394)</f>
        <v>9.6048203571896676E-7</v>
      </c>
      <c r="G394" s="23">
        <f t="shared" ref="G394:G457" si="52">-$E$5*EXP(-$K$3*$B394)</f>
        <v>-9.6048203571896676E-7</v>
      </c>
      <c r="H394" s="23">
        <f t="shared" ref="H394:H457" si="53">$F$5*EXP(-$K$3*$B394)</f>
        <v>164.68842314566123</v>
      </c>
      <c r="I394" s="23">
        <f t="shared" ref="I394:I457" si="54">-$F$5*EXP(-$K$3*$B394)</f>
        <v>-164.68842314566123</v>
      </c>
      <c r="J394" s="72"/>
      <c r="K394" s="21"/>
    </row>
    <row r="395" spans="1:11" x14ac:dyDescent="0.25">
      <c r="A395" s="19">
        <v>386</v>
      </c>
      <c r="B395" s="115">
        <f t="shared" si="47"/>
        <v>19.250000000000139</v>
      </c>
      <c r="C395" s="22">
        <f t="shared" si="49"/>
        <v>0</v>
      </c>
      <c r="D395" s="22">
        <f t="shared" si="50"/>
        <v>-4.7370000000000001</v>
      </c>
      <c r="E395" s="115">
        <f t="shared" si="48"/>
        <v>-4.7370000000000001</v>
      </c>
      <c r="F395" s="23">
        <f t="shared" si="51"/>
        <v>9.6038119039968806E-7</v>
      </c>
      <c r="G395" s="23">
        <f t="shared" si="52"/>
        <v>-9.6038119039968806E-7</v>
      </c>
      <c r="H395" s="23">
        <f t="shared" si="53"/>
        <v>164.67113176904411</v>
      </c>
      <c r="I395" s="23">
        <f t="shared" si="54"/>
        <v>-164.67113176904411</v>
      </c>
      <c r="J395" s="72"/>
      <c r="K395" s="21"/>
    </row>
    <row r="396" spans="1:11" x14ac:dyDescent="0.25">
      <c r="A396" s="19">
        <v>387</v>
      </c>
      <c r="B396" s="115">
        <f t="shared" ref="B396:B459" si="55">B395+$B$8</f>
        <v>19.300000000000139</v>
      </c>
      <c r="C396" s="22">
        <f t="shared" si="49"/>
        <v>0</v>
      </c>
      <c r="D396" s="22">
        <f t="shared" si="50"/>
        <v>-24.808</v>
      </c>
      <c r="E396" s="115">
        <f t="shared" si="48"/>
        <v>-24.808</v>
      </c>
      <c r="F396" s="23">
        <f t="shared" si="51"/>
        <v>9.6028035566861216E-7</v>
      </c>
      <c r="G396" s="23">
        <f t="shared" si="52"/>
        <v>-9.6028035566861216E-7</v>
      </c>
      <c r="H396" s="23">
        <f t="shared" si="53"/>
        <v>164.65384220792617</v>
      </c>
      <c r="I396" s="23">
        <f t="shared" si="54"/>
        <v>-164.65384220792617</v>
      </c>
      <c r="J396" s="72"/>
      <c r="K396" s="21"/>
    </row>
    <row r="397" spans="1:11" x14ac:dyDescent="0.25">
      <c r="A397" s="19">
        <v>388</v>
      </c>
      <c r="B397" s="115">
        <f t="shared" si="55"/>
        <v>19.35000000000014</v>
      </c>
      <c r="C397" s="22">
        <f t="shared" si="49"/>
        <v>0</v>
      </c>
      <c r="D397" s="22">
        <f t="shared" si="50"/>
        <v>-44.503999999999998</v>
      </c>
      <c r="E397" s="115">
        <f t="shared" si="48"/>
        <v>-44.503999999999998</v>
      </c>
      <c r="F397" s="23">
        <f t="shared" si="51"/>
        <v>9.6017953152462712E-7</v>
      </c>
      <c r="G397" s="23">
        <f t="shared" si="52"/>
        <v>-9.6017953152462712E-7</v>
      </c>
      <c r="H397" s="23">
        <f t="shared" si="53"/>
        <v>164.63655446211692</v>
      </c>
      <c r="I397" s="23">
        <f t="shared" si="54"/>
        <v>-164.63655446211692</v>
      </c>
      <c r="J397" s="72"/>
      <c r="K397" s="21"/>
    </row>
    <row r="398" spans="1:11" x14ac:dyDescent="0.25">
      <c r="A398" s="19">
        <v>389</v>
      </c>
      <c r="B398" s="115">
        <f t="shared" si="55"/>
        <v>19.400000000000141</v>
      </c>
      <c r="C398" s="22">
        <f t="shared" si="49"/>
        <v>0</v>
      </c>
      <c r="D398" s="22">
        <f t="shared" si="50"/>
        <v>-63.527999999999999</v>
      </c>
      <c r="E398" s="115">
        <f t="shared" si="48"/>
        <v>-63.527999999999999</v>
      </c>
      <c r="F398" s="23">
        <f t="shared" si="51"/>
        <v>9.6007871796662141E-7</v>
      </c>
      <c r="G398" s="23">
        <f t="shared" si="52"/>
        <v>-9.6007871796662141E-7</v>
      </c>
      <c r="H398" s="23">
        <f t="shared" si="53"/>
        <v>164.6192685314256</v>
      </c>
      <c r="I398" s="23">
        <f t="shared" si="54"/>
        <v>-164.6192685314256</v>
      </c>
      <c r="J398" s="72"/>
      <c r="K398" s="21"/>
    </row>
    <row r="399" spans="1:11" x14ac:dyDescent="0.25">
      <c r="A399" s="19">
        <v>390</v>
      </c>
      <c r="B399" s="115">
        <f t="shared" si="55"/>
        <v>19.450000000000141</v>
      </c>
      <c r="C399" s="22">
        <f t="shared" si="49"/>
        <v>0</v>
      </c>
      <c r="D399" s="22">
        <f t="shared" si="50"/>
        <v>-81.596999999999994</v>
      </c>
      <c r="E399" s="115">
        <f t="shared" si="48"/>
        <v>-81.596999999999994</v>
      </c>
      <c r="F399" s="23">
        <f t="shared" si="51"/>
        <v>9.5997791499348373E-7</v>
      </c>
      <c r="G399" s="23">
        <f t="shared" si="52"/>
        <v>-9.5997791499348373E-7</v>
      </c>
      <c r="H399" s="23">
        <f t="shared" si="53"/>
        <v>164.60198441566178</v>
      </c>
      <c r="I399" s="23">
        <f t="shared" si="54"/>
        <v>-164.60198441566178</v>
      </c>
      <c r="J399" s="72"/>
      <c r="K399" s="21"/>
    </row>
    <row r="400" spans="1:11" x14ac:dyDescent="0.25">
      <c r="A400" s="19">
        <v>391</v>
      </c>
      <c r="B400" s="115">
        <f t="shared" si="55"/>
        <v>19.500000000000142</v>
      </c>
      <c r="C400" s="22">
        <f t="shared" si="49"/>
        <v>0</v>
      </c>
      <c r="D400" s="22">
        <f t="shared" si="50"/>
        <v>-98.44</v>
      </c>
      <c r="E400" s="115">
        <f t="shared" ref="E400:E463" si="56">C400+D400</f>
        <v>-98.44</v>
      </c>
      <c r="F400" s="23">
        <f t="shared" si="51"/>
        <v>9.5987712260410234E-7</v>
      </c>
      <c r="G400" s="23">
        <f t="shared" si="52"/>
        <v>-9.5987712260410234E-7</v>
      </c>
      <c r="H400" s="23">
        <f t="shared" si="53"/>
        <v>164.58470211463481</v>
      </c>
      <c r="I400" s="23">
        <f t="shared" si="54"/>
        <v>-164.58470211463481</v>
      </c>
      <c r="J400" s="72"/>
      <c r="K400" s="21"/>
    </row>
    <row r="401" spans="1:11" x14ac:dyDescent="0.25">
      <c r="A401" s="19">
        <v>392</v>
      </c>
      <c r="B401" s="115">
        <f t="shared" si="55"/>
        <v>19.550000000000143</v>
      </c>
      <c r="C401" s="22">
        <f t="shared" si="49"/>
        <v>0</v>
      </c>
      <c r="D401" s="22">
        <f t="shared" si="50"/>
        <v>-113.80500000000001</v>
      </c>
      <c r="E401" s="115">
        <f t="shared" si="56"/>
        <v>-113.80500000000001</v>
      </c>
      <c r="F401" s="23">
        <f t="shared" si="51"/>
        <v>9.5977634079736637E-7</v>
      </c>
      <c r="G401" s="23">
        <f t="shared" si="52"/>
        <v>-9.5977634079736637E-7</v>
      </c>
      <c r="H401" s="23">
        <f t="shared" si="53"/>
        <v>164.56742162815419</v>
      </c>
      <c r="I401" s="23">
        <f t="shared" si="54"/>
        <v>-164.56742162815419</v>
      </c>
      <c r="J401" s="72"/>
      <c r="K401" s="21"/>
    </row>
    <row r="402" spans="1:11" x14ac:dyDescent="0.25">
      <c r="A402" s="19">
        <v>393</v>
      </c>
      <c r="B402" s="115">
        <f t="shared" si="55"/>
        <v>19.600000000000144</v>
      </c>
      <c r="C402" s="22">
        <f t="shared" si="49"/>
        <v>0</v>
      </c>
      <c r="D402" s="22">
        <f t="shared" si="50"/>
        <v>-127.461</v>
      </c>
      <c r="E402" s="115">
        <f t="shared" si="56"/>
        <v>-127.461</v>
      </c>
      <c r="F402" s="23">
        <f t="shared" si="51"/>
        <v>9.596755695721645E-7</v>
      </c>
      <c r="G402" s="23">
        <f t="shared" si="52"/>
        <v>-9.596755695721645E-7</v>
      </c>
      <c r="H402" s="23">
        <f t="shared" si="53"/>
        <v>164.55014295602939</v>
      </c>
      <c r="I402" s="23">
        <f t="shared" si="54"/>
        <v>-164.55014295602939</v>
      </c>
      <c r="J402" s="72"/>
      <c r="K402" s="21"/>
    </row>
    <row r="403" spans="1:11" x14ac:dyDescent="0.25">
      <c r="A403" s="19">
        <v>394</v>
      </c>
      <c r="B403" s="115">
        <f t="shared" si="55"/>
        <v>19.650000000000144</v>
      </c>
      <c r="C403" s="22">
        <f t="shared" si="49"/>
        <v>0</v>
      </c>
      <c r="D403" s="22">
        <f t="shared" si="50"/>
        <v>-139.20599999999999</v>
      </c>
      <c r="E403" s="115">
        <f t="shared" si="56"/>
        <v>-139.20599999999999</v>
      </c>
      <c r="F403" s="23">
        <f t="shared" si="51"/>
        <v>9.5957480892738586E-7</v>
      </c>
      <c r="G403" s="23">
        <f t="shared" si="52"/>
        <v>-9.5957480892738586E-7</v>
      </c>
      <c r="H403" s="23">
        <f t="shared" si="53"/>
        <v>164.53286609806995</v>
      </c>
      <c r="I403" s="23">
        <f t="shared" si="54"/>
        <v>-164.53286609806995</v>
      </c>
      <c r="J403" s="72"/>
      <c r="K403" s="21"/>
    </row>
    <row r="404" spans="1:11" x14ac:dyDescent="0.25">
      <c r="A404" s="19">
        <v>395</v>
      </c>
      <c r="B404" s="115">
        <f t="shared" si="55"/>
        <v>19.700000000000145</v>
      </c>
      <c r="C404" s="22">
        <f t="shared" si="49"/>
        <v>0</v>
      </c>
      <c r="D404" s="22">
        <f t="shared" si="50"/>
        <v>-148.863</v>
      </c>
      <c r="E404" s="115">
        <f t="shared" si="56"/>
        <v>-148.863</v>
      </c>
      <c r="F404" s="23">
        <f t="shared" si="51"/>
        <v>9.5947405886191956E-7</v>
      </c>
      <c r="G404" s="23">
        <f t="shared" si="52"/>
        <v>-9.5947405886191956E-7</v>
      </c>
      <c r="H404" s="23">
        <f t="shared" si="53"/>
        <v>164.51559105408532</v>
      </c>
      <c r="I404" s="23">
        <f t="shared" si="54"/>
        <v>-164.51559105408532</v>
      </c>
      <c r="J404" s="72"/>
      <c r="K404" s="21"/>
    </row>
    <row r="405" spans="1:11" x14ac:dyDescent="0.25">
      <c r="A405" s="19">
        <v>396</v>
      </c>
      <c r="B405" s="115">
        <f t="shared" si="55"/>
        <v>19.750000000000146</v>
      </c>
      <c r="C405" s="22">
        <f t="shared" si="49"/>
        <v>0</v>
      </c>
      <c r="D405" s="22">
        <f t="shared" si="50"/>
        <v>-156.28800000000001</v>
      </c>
      <c r="E405" s="115">
        <f t="shared" si="56"/>
        <v>-156.28800000000001</v>
      </c>
      <c r="F405" s="23">
        <f t="shared" si="51"/>
        <v>9.5937331937465471E-7</v>
      </c>
      <c r="G405" s="23">
        <f t="shared" si="52"/>
        <v>-9.5937331937465471E-7</v>
      </c>
      <c r="H405" s="23">
        <f t="shared" si="53"/>
        <v>164.49831782388509</v>
      </c>
      <c r="I405" s="23">
        <f t="shared" si="54"/>
        <v>-164.49831782388509</v>
      </c>
      <c r="J405" s="72"/>
      <c r="K405" s="21"/>
    </row>
    <row r="406" spans="1:11" x14ac:dyDescent="0.25">
      <c r="A406" s="19">
        <v>397</v>
      </c>
      <c r="B406" s="115">
        <f t="shared" si="55"/>
        <v>19.800000000000146</v>
      </c>
      <c r="C406" s="22">
        <f t="shared" si="49"/>
        <v>0</v>
      </c>
      <c r="D406" s="22">
        <f t="shared" si="50"/>
        <v>-161.37</v>
      </c>
      <c r="E406" s="115">
        <f t="shared" si="56"/>
        <v>-161.37</v>
      </c>
      <c r="F406" s="23">
        <f t="shared" si="51"/>
        <v>9.5927259046448064E-7</v>
      </c>
      <c r="G406" s="23">
        <f t="shared" si="52"/>
        <v>-9.5927259046448064E-7</v>
      </c>
      <c r="H406" s="23">
        <f t="shared" si="53"/>
        <v>164.48104640727882</v>
      </c>
      <c r="I406" s="23">
        <f t="shared" si="54"/>
        <v>-164.48104640727882</v>
      </c>
      <c r="J406" s="72"/>
      <c r="K406" s="21"/>
    </row>
    <row r="407" spans="1:11" x14ac:dyDescent="0.25">
      <c r="A407" s="19">
        <v>398</v>
      </c>
      <c r="B407" s="115">
        <f t="shared" si="55"/>
        <v>19.850000000000147</v>
      </c>
      <c r="C407" s="22">
        <f t="shared" si="49"/>
        <v>0</v>
      </c>
      <c r="D407" s="22">
        <f t="shared" si="50"/>
        <v>-164.03399999999999</v>
      </c>
      <c r="E407" s="115">
        <f t="shared" si="56"/>
        <v>-164.03399999999999</v>
      </c>
      <c r="F407" s="23">
        <f t="shared" si="51"/>
        <v>9.591718721302869E-7</v>
      </c>
      <c r="G407" s="23">
        <f t="shared" si="52"/>
        <v>-9.591718721302869E-7</v>
      </c>
      <c r="H407" s="23">
        <f t="shared" si="53"/>
        <v>164.46377680407608</v>
      </c>
      <c r="I407" s="23">
        <f t="shared" si="54"/>
        <v>-164.46377680407608</v>
      </c>
      <c r="J407" s="72"/>
      <c r="K407" s="21"/>
    </row>
    <row r="408" spans="1:11" x14ac:dyDescent="0.25">
      <c r="A408" s="19">
        <v>399</v>
      </c>
      <c r="B408" s="115">
        <f t="shared" si="55"/>
        <v>19.900000000000148</v>
      </c>
      <c r="C408" s="22">
        <f t="shared" si="49"/>
        <v>0</v>
      </c>
      <c r="D408" s="22">
        <f t="shared" si="50"/>
        <v>-164.24</v>
      </c>
      <c r="E408" s="115">
        <f t="shared" si="56"/>
        <v>-164.24</v>
      </c>
      <c r="F408" s="23">
        <f t="shared" si="51"/>
        <v>9.5907116437096323E-7</v>
      </c>
      <c r="G408" s="23">
        <f t="shared" si="52"/>
        <v>-9.5907116437096323E-7</v>
      </c>
      <c r="H408" s="23">
        <f t="shared" si="53"/>
        <v>164.4465090140865</v>
      </c>
      <c r="I408" s="23">
        <f t="shared" si="54"/>
        <v>-164.4465090140865</v>
      </c>
      <c r="J408" s="72"/>
      <c r="K408" s="21"/>
    </row>
    <row r="409" spans="1:11" x14ac:dyDescent="0.25">
      <c r="A409" s="19">
        <v>400</v>
      </c>
      <c r="B409" s="115">
        <f t="shared" si="55"/>
        <v>19.950000000000149</v>
      </c>
      <c r="C409" s="22">
        <f t="shared" si="49"/>
        <v>0</v>
      </c>
      <c r="D409" s="22">
        <f t="shared" si="50"/>
        <v>-161.98599999999999</v>
      </c>
      <c r="E409" s="115">
        <f t="shared" si="56"/>
        <v>-161.98599999999999</v>
      </c>
      <c r="F409" s="23">
        <f t="shared" si="51"/>
        <v>9.5897046718539896E-7</v>
      </c>
      <c r="G409" s="23">
        <f t="shared" si="52"/>
        <v>-9.5897046718539896E-7</v>
      </c>
      <c r="H409" s="23">
        <f t="shared" si="53"/>
        <v>164.42924303711968</v>
      </c>
      <c r="I409" s="23">
        <f t="shared" si="54"/>
        <v>-164.42924303711968</v>
      </c>
      <c r="J409" s="72"/>
      <c r="K409" s="21"/>
    </row>
    <row r="410" spans="1:11" x14ac:dyDescent="0.25">
      <c r="A410" s="19">
        <v>401</v>
      </c>
      <c r="B410" s="115">
        <f t="shared" si="55"/>
        <v>20.000000000000149</v>
      </c>
      <c r="C410" s="22">
        <f t="shared" si="49"/>
        <v>0</v>
      </c>
      <c r="D410" s="22">
        <f t="shared" si="50"/>
        <v>-157.30500000000001</v>
      </c>
      <c r="E410" s="115">
        <f t="shared" si="56"/>
        <v>-157.30500000000001</v>
      </c>
      <c r="F410" s="23">
        <f t="shared" si="51"/>
        <v>9.5886978057248427E-7</v>
      </c>
      <c r="G410" s="23">
        <f t="shared" si="52"/>
        <v>-9.5886978057248427E-7</v>
      </c>
      <c r="H410" s="23">
        <f t="shared" si="53"/>
        <v>164.41197887298526</v>
      </c>
      <c r="I410" s="23">
        <f t="shared" si="54"/>
        <v>-164.41197887298526</v>
      </c>
      <c r="J410" s="72"/>
      <c r="K410" s="21"/>
    </row>
    <row r="411" spans="1:11" x14ac:dyDescent="0.25">
      <c r="A411" s="19">
        <v>402</v>
      </c>
      <c r="B411" s="115">
        <f t="shared" si="55"/>
        <v>20.05000000000015</v>
      </c>
      <c r="C411" s="22">
        <f t="shared" si="49"/>
        <v>0</v>
      </c>
      <c r="D411" s="22">
        <f t="shared" si="50"/>
        <v>-150.27000000000001</v>
      </c>
      <c r="E411" s="115">
        <f t="shared" si="56"/>
        <v>-150.27000000000001</v>
      </c>
      <c r="F411" s="23">
        <f t="shared" si="51"/>
        <v>9.587691045311087E-7</v>
      </c>
      <c r="G411" s="23">
        <f t="shared" si="52"/>
        <v>-9.587691045311087E-7</v>
      </c>
      <c r="H411" s="23">
        <f t="shared" si="53"/>
        <v>164.39471652149291</v>
      </c>
      <c r="I411" s="23">
        <f t="shared" si="54"/>
        <v>-164.39471652149291</v>
      </c>
      <c r="J411" s="72"/>
      <c r="K411" s="21"/>
    </row>
    <row r="412" spans="1:11" x14ac:dyDescent="0.25">
      <c r="A412" s="19">
        <v>403</v>
      </c>
      <c r="B412" s="115">
        <f t="shared" si="55"/>
        <v>20.100000000000151</v>
      </c>
      <c r="C412" s="22">
        <f t="shared" si="49"/>
        <v>0</v>
      </c>
      <c r="D412" s="22">
        <f t="shared" si="50"/>
        <v>-140.98500000000001</v>
      </c>
      <c r="E412" s="115">
        <f t="shared" si="56"/>
        <v>-140.98500000000001</v>
      </c>
      <c r="F412" s="23">
        <f t="shared" si="51"/>
        <v>9.5866843906016263E-7</v>
      </c>
      <c r="G412" s="23">
        <f t="shared" si="52"/>
        <v>-9.5866843906016263E-7</v>
      </c>
      <c r="H412" s="23">
        <f t="shared" si="53"/>
        <v>164.37745598245232</v>
      </c>
      <c r="I412" s="23">
        <f t="shared" si="54"/>
        <v>-164.37745598245232</v>
      </c>
      <c r="J412" s="72"/>
      <c r="K412" s="21"/>
    </row>
    <row r="413" spans="1:11" x14ac:dyDescent="0.25">
      <c r="A413" s="19">
        <v>404</v>
      </c>
      <c r="B413" s="115">
        <f t="shared" si="55"/>
        <v>20.150000000000151</v>
      </c>
      <c r="C413" s="22">
        <f t="shared" si="49"/>
        <v>0</v>
      </c>
      <c r="D413" s="22">
        <f t="shared" si="50"/>
        <v>-129.59</v>
      </c>
      <c r="E413" s="115">
        <f t="shared" si="56"/>
        <v>-129.59</v>
      </c>
      <c r="F413" s="23">
        <f t="shared" si="51"/>
        <v>9.5856778415853624E-7</v>
      </c>
      <c r="G413" s="23">
        <f t="shared" si="52"/>
        <v>-9.5856778415853624E-7</v>
      </c>
      <c r="H413" s="23">
        <f t="shared" si="53"/>
        <v>164.36019725567317</v>
      </c>
      <c r="I413" s="23">
        <f t="shared" si="54"/>
        <v>-164.36019725567317</v>
      </c>
      <c r="J413" s="72"/>
      <c r="K413" s="21"/>
    </row>
    <row r="414" spans="1:11" x14ac:dyDescent="0.25">
      <c r="A414" s="19">
        <v>405</v>
      </c>
      <c r="B414" s="115">
        <f t="shared" si="55"/>
        <v>20.200000000000152</v>
      </c>
      <c r="C414" s="22">
        <f t="shared" si="49"/>
        <v>0</v>
      </c>
      <c r="D414" s="22">
        <f t="shared" si="50"/>
        <v>-116.256</v>
      </c>
      <c r="E414" s="115">
        <f t="shared" si="56"/>
        <v>-116.256</v>
      </c>
      <c r="F414" s="23">
        <f t="shared" si="51"/>
        <v>9.5846713982511949E-7</v>
      </c>
      <c r="G414" s="23">
        <f t="shared" si="52"/>
        <v>-9.5846713982511949E-7</v>
      </c>
      <c r="H414" s="23">
        <f t="shared" si="53"/>
        <v>164.34294034096519</v>
      </c>
      <c r="I414" s="23">
        <f t="shared" si="54"/>
        <v>-164.34294034096519</v>
      </c>
      <c r="J414" s="72"/>
      <c r="K414" s="21"/>
    </row>
    <row r="415" spans="1:11" x14ac:dyDescent="0.25">
      <c r="A415" s="19">
        <v>406</v>
      </c>
      <c r="B415" s="115">
        <f t="shared" si="55"/>
        <v>20.250000000000153</v>
      </c>
      <c r="C415" s="22">
        <f t="shared" si="49"/>
        <v>0</v>
      </c>
      <c r="D415" s="22">
        <f t="shared" si="50"/>
        <v>-101.18300000000001</v>
      </c>
      <c r="E415" s="115">
        <f t="shared" si="56"/>
        <v>-101.18300000000001</v>
      </c>
      <c r="F415" s="23">
        <f t="shared" si="51"/>
        <v>9.5836650605880299E-7</v>
      </c>
      <c r="G415" s="23">
        <f t="shared" si="52"/>
        <v>-9.5836650605880299E-7</v>
      </c>
      <c r="H415" s="23">
        <f t="shared" si="53"/>
        <v>164.32568523813813</v>
      </c>
      <c r="I415" s="23">
        <f t="shared" si="54"/>
        <v>-164.32568523813813</v>
      </c>
      <c r="J415" s="72"/>
      <c r="K415" s="21"/>
    </row>
    <row r="416" spans="1:11" x14ac:dyDescent="0.25">
      <c r="A416" s="19">
        <v>407</v>
      </c>
      <c r="B416" s="115">
        <f t="shared" si="55"/>
        <v>20.300000000000153</v>
      </c>
      <c r="C416" s="22">
        <f t="shared" si="49"/>
        <v>0</v>
      </c>
      <c r="D416" s="22">
        <f t="shared" si="50"/>
        <v>-84.597999999999999</v>
      </c>
      <c r="E416" s="115">
        <f t="shared" si="56"/>
        <v>-84.597999999999999</v>
      </c>
      <c r="F416" s="23">
        <f t="shared" si="51"/>
        <v>9.5826588285847732E-7</v>
      </c>
      <c r="G416" s="23">
        <f t="shared" si="52"/>
        <v>-9.5826588285847732E-7</v>
      </c>
      <c r="H416" s="23">
        <f t="shared" si="53"/>
        <v>164.30843194700176</v>
      </c>
      <c r="I416" s="23">
        <f t="shared" si="54"/>
        <v>-164.30843194700176</v>
      </c>
      <c r="J416" s="72"/>
      <c r="K416" s="21"/>
    </row>
    <row r="417" spans="1:11" x14ac:dyDescent="0.25">
      <c r="A417" s="19">
        <v>408</v>
      </c>
      <c r="B417" s="115">
        <f t="shared" si="55"/>
        <v>20.350000000000154</v>
      </c>
      <c r="C417" s="22">
        <f t="shared" si="49"/>
        <v>0</v>
      </c>
      <c r="D417" s="22">
        <f t="shared" si="50"/>
        <v>-66.748999999999995</v>
      </c>
      <c r="E417" s="115">
        <f t="shared" si="56"/>
        <v>-66.748999999999995</v>
      </c>
      <c r="F417" s="23">
        <f t="shared" si="51"/>
        <v>9.581652702230331E-7</v>
      </c>
      <c r="G417" s="23">
        <f t="shared" si="52"/>
        <v>-9.581652702230331E-7</v>
      </c>
      <c r="H417" s="23">
        <f t="shared" si="53"/>
        <v>164.29118046736588</v>
      </c>
      <c r="I417" s="23">
        <f t="shared" si="54"/>
        <v>-164.29118046736588</v>
      </c>
      <c r="J417" s="72"/>
      <c r="K417" s="21"/>
    </row>
    <row r="418" spans="1:11" x14ac:dyDescent="0.25">
      <c r="A418" s="19">
        <v>409</v>
      </c>
      <c r="B418" s="115">
        <f t="shared" si="55"/>
        <v>20.400000000000155</v>
      </c>
      <c r="C418" s="22">
        <f t="shared" si="49"/>
        <v>0</v>
      </c>
      <c r="D418" s="22">
        <f t="shared" si="50"/>
        <v>-47.904000000000003</v>
      </c>
      <c r="E418" s="115">
        <f t="shared" si="56"/>
        <v>-47.904000000000003</v>
      </c>
      <c r="F418" s="23">
        <f t="shared" si="51"/>
        <v>9.5806466815136069E-7</v>
      </c>
      <c r="G418" s="23">
        <f t="shared" si="52"/>
        <v>-9.5806466815136069E-7</v>
      </c>
      <c r="H418" s="23">
        <f t="shared" si="53"/>
        <v>164.27393079904022</v>
      </c>
      <c r="I418" s="23">
        <f t="shared" si="54"/>
        <v>-164.27393079904022</v>
      </c>
      <c r="J418" s="72"/>
      <c r="K418" s="21"/>
    </row>
    <row r="419" spans="1:11" x14ac:dyDescent="0.25">
      <c r="A419" s="19">
        <v>410</v>
      </c>
      <c r="B419" s="115">
        <f t="shared" si="55"/>
        <v>20.450000000000156</v>
      </c>
      <c r="C419" s="22">
        <f t="shared" si="49"/>
        <v>0</v>
      </c>
      <c r="D419" s="22">
        <f t="shared" si="50"/>
        <v>-28.344999999999999</v>
      </c>
      <c r="E419" s="115">
        <f t="shared" si="56"/>
        <v>-28.344999999999999</v>
      </c>
      <c r="F419" s="23">
        <f t="shared" si="51"/>
        <v>9.5796407664235156E-7</v>
      </c>
      <c r="G419" s="23">
        <f t="shared" si="52"/>
        <v>-9.5796407664235156E-7</v>
      </c>
      <c r="H419" s="23">
        <f t="shared" si="53"/>
        <v>164.2566829418347</v>
      </c>
      <c r="I419" s="23">
        <f t="shared" si="54"/>
        <v>-164.2566829418347</v>
      </c>
      <c r="J419" s="72"/>
      <c r="K419" s="21"/>
    </row>
    <row r="420" spans="1:11" x14ac:dyDescent="0.25">
      <c r="A420" s="19">
        <v>411</v>
      </c>
      <c r="B420" s="115">
        <f t="shared" si="55"/>
        <v>20.500000000000156</v>
      </c>
      <c r="C420" s="22">
        <f t="shared" si="49"/>
        <v>0</v>
      </c>
      <c r="D420" s="22">
        <f t="shared" si="50"/>
        <v>-8.3659999999999997</v>
      </c>
      <c r="E420" s="115">
        <f t="shared" si="56"/>
        <v>-8.3659999999999997</v>
      </c>
      <c r="F420" s="23">
        <f t="shared" si="51"/>
        <v>9.578634956948963E-7</v>
      </c>
      <c r="G420" s="23">
        <f t="shared" si="52"/>
        <v>-9.578634956948963E-7</v>
      </c>
      <c r="H420" s="23">
        <f t="shared" si="53"/>
        <v>164.23943689555907</v>
      </c>
      <c r="I420" s="23">
        <f t="shared" si="54"/>
        <v>-164.23943689555907</v>
      </c>
      <c r="J420" s="72"/>
      <c r="K420" s="21"/>
    </row>
    <row r="421" spans="1:11" x14ac:dyDescent="0.25">
      <c r="A421" s="19">
        <v>412</v>
      </c>
      <c r="B421" s="115">
        <f t="shared" si="55"/>
        <v>20.550000000000157</v>
      </c>
      <c r="C421" s="22">
        <f t="shared" si="49"/>
        <v>0</v>
      </c>
      <c r="D421" s="22">
        <f t="shared" si="50"/>
        <v>11.734</v>
      </c>
      <c r="E421" s="115">
        <f t="shared" si="56"/>
        <v>11.734</v>
      </c>
      <c r="F421" s="23">
        <f t="shared" si="51"/>
        <v>9.5776292530788593E-7</v>
      </c>
      <c r="G421" s="23">
        <f t="shared" si="52"/>
        <v>-9.5776292530788593E-7</v>
      </c>
      <c r="H421" s="23">
        <f t="shared" si="53"/>
        <v>164.22219266002324</v>
      </c>
      <c r="I421" s="23">
        <f t="shared" si="54"/>
        <v>-164.22219266002324</v>
      </c>
      <c r="J421" s="72"/>
      <c r="K421" s="21"/>
    </row>
    <row r="422" spans="1:11" x14ac:dyDescent="0.25">
      <c r="A422" s="19">
        <v>413</v>
      </c>
      <c r="B422" s="115">
        <f t="shared" si="55"/>
        <v>20.600000000000158</v>
      </c>
      <c r="C422" s="22">
        <f t="shared" si="49"/>
        <v>0</v>
      </c>
      <c r="D422" s="22">
        <f t="shared" si="50"/>
        <v>31.654</v>
      </c>
      <c r="E422" s="115">
        <f t="shared" si="56"/>
        <v>31.654</v>
      </c>
      <c r="F422" s="23">
        <f t="shared" si="51"/>
        <v>9.576623654802119E-7</v>
      </c>
      <c r="G422" s="23">
        <f t="shared" si="52"/>
        <v>-9.576623654802119E-7</v>
      </c>
      <c r="H422" s="23">
        <f t="shared" si="53"/>
        <v>164.20495023503707</v>
      </c>
      <c r="I422" s="23">
        <f t="shared" si="54"/>
        <v>-164.20495023503707</v>
      </c>
      <c r="J422" s="72"/>
      <c r="K422" s="21"/>
    </row>
    <row r="423" spans="1:11" x14ac:dyDescent="0.25">
      <c r="A423" s="19">
        <v>414</v>
      </c>
      <c r="B423" s="115">
        <f t="shared" si="55"/>
        <v>20.650000000000158</v>
      </c>
      <c r="C423" s="22">
        <f t="shared" si="49"/>
        <v>0</v>
      </c>
      <c r="D423" s="22">
        <f t="shared" si="50"/>
        <v>51.095999999999997</v>
      </c>
      <c r="E423" s="115">
        <f t="shared" si="56"/>
        <v>51.095999999999997</v>
      </c>
      <c r="F423" s="23">
        <f t="shared" si="51"/>
        <v>9.5756181621076565E-7</v>
      </c>
      <c r="G423" s="23">
        <f t="shared" si="52"/>
        <v>-9.5756181621076565E-7</v>
      </c>
      <c r="H423" s="23">
        <f t="shared" si="53"/>
        <v>164.18770962041052</v>
      </c>
      <c r="I423" s="23">
        <f t="shared" si="54"/>
        <v>-164.18770962041052</v>
      </c>
      <c r="J423" s="72"/>
      <c r="K423" s="21"/>
    </row>
    <row r="424" spans="1:11" x14ac:dyDescent="0.25">
      <c r="A424" s="19">
        <v>415</v>
      </c>
      <c r="B424" s="115">
        <f t="shared" si="55"/>
        <v>20.700000000000159</v>
      </c>
      <c r="C424" s="22">
        <f t="shared" si="49"/>
        <v>0</v>
      </c>
      <c r="D424" s="22">
        <f t="shared" si="50"/>
        <v>69.769000000000005</v>
      </c>
      <c r="E424" s="115">
        <f t="shared" si="56"/>
        <v>69.769000000000005</v>
      </c>
      <c r="F424" s="23">
        <f t="shared" si="51"/>
        <v>9.574612774984382E-7</v>
      </c>
      <c r="G424" s="23">
        <f t="shared" si="52"/>
        <v>-9.574612774984382E-7</v>
      </c>
      <c r="H424" s="23">
        <f t="shared" si="53"/>
        <v>164.17047081595345</v>
      </c>
      <c r="I424" s="23">
        <f t="shared" si="54"/>
        <v>-164.17047081595345</v>
      </c>
      <c r="J424" s="72"/>
      <c r="K424" s="21"/>
    </row>
    <row r="425" spans="1:11" x14ac:dyDescent="0.25">
      <c r="A425" s="19">
        <v>416</v>
      </c>
      <c r="B425" s="115">
        <f t="shared" si="55"/>
        <v>20.75000000000016</v>
      </c>
      <c r="C425" s="22">
        <f t="shared" si="49"/>
        <v>0</v>
      </c>
      <c r="D425" s="22">
        <f t="shared" si="50"/>
        <v>87.391999999999996</v>
      </c>
      <c r="E425" s="115">
        <f t="shared" si="56"/>
        <v>87.391999999999996</v>
      </c>
      <c r="F425" s="23">
        <f t="shared" si="51"/>
        <v>9.5736074934212143E-7</v>
      </c>
      <c r="G425" s="23">
        <f t="shared" si="52"/>
        <v>-9.5736074934212143E-7</v>
      </c>
      <c r="H425" s="23">
        <f t="shared" si="53"/>
        <v>164.15323382147579</v>
      </c>
      <c r="I425" s="23">
        <f t="shared" si="54"/>
        <v>-164.15323382147579</v>
      </c>
      <c r="J425" s="72"/>
      <c r="K425" s="21"/>
    </row>
    <row r="426" spans="1:11" x14ac:dyDescent="0.25">
      <c r="A426" s="19">
        <v>417</v>
      </c>
      <c r="B426" s="115">
        <f t="shared" si="55"/>
        <v>20.800000000000161</v>
      </c>
      <c r="C426" s="22">
        <f t="shared" si="49"/>
        <v>0</v>
      </c>
      <c r="D426" s="22">
        <f t="shared" si="50"/>
        <v>103.703</v>
      </c>
      <c r="E426" s="115">
        <f t="shared" si="56"/>
        <v>103.703</v>
      </c>
      <c r="F426" s="23">
        <f t="shared" si="51"/>
        <v>9.5726023174070699E-7</v>
      </c>
      <c r="G426" s="23">
        <f t="shared" si="52"/>
        <v>-9.5726023174070699E-7</v>
      </c>
      <c r="H426" s="23">
        <f t="shared" si="53"/>
        <v>164.13599863678758</v>
      </c>
      <c r="I426" s="23">
        <f t="shared" si="54"/>
        <v>-164.13599863678758</v>
      </c>
      <c r="J426" s="72"/>
      <c r="K426" s="21"/>
    </row>
    <row r="427" spans="1:11" x14ac:dyDescent="0.25">
      <c r="A427" s="19">
        <v>418</v>
      </c>
      <c r="B427" s="115">
        <f t="shared" si="55"/>
        <v>20.850000000000161</v>
      </c>
      <c r="C427" s="22">
        <f t="shared" si="49"/>
        <v>0</v>
      </c>
      <c r="D427" s="22">
        <f t="shared" si="50"/>
        <v>118.456</v>
      </c>
      <c r="E427" s="115">
        <f t="shared" si="56"/>
        <v>118.456</v>
      </c>
      <c r="F427" s="23">
        <f t="shared" si="51"/>
        <v>9.5715972469308654E-7</v>
      </c>
      <c r="G427" s="23">
        <f t="shared" si="52"/>
        <v>-9.5715972469308654E-7</v>
      </c>
      <c r="H427" s="23">
        <f t="shared" si="53"/>
        <v>164.11876526169874</v>
      </c>
      <c r="I427" s="23">
        <f t="shared" si="54"/>
        <v>-164.11876526169874</v>
      </c>
      <c r="J427" s="72"/>
      <c r="K427" s="21"/>
    </row>
    <row r="428" spans="1:11" x14ac:dyDescent="0.25">
      <c r="A428" s="19">
        <v>419</v>
      </c>
      <c r="B428" s="115">
        <f t="shared" si="55"/>
        <v>20.900000000000162</v>
      </c>
      <c r="C428" s="22">
        <f t="shared" si="49"/>
        <v>0</v>
      </c>
      <c r="D428" s="22">
        <f t="shared" si="50"/>
        <v>131.43299999999999</v>
      </c>
      <c r="E428" s="115">
        <f t="shared" si="56"/>
        <v>131.43299999999999</v>
      </c>
      <c r="F428" s="23">
        <f t="shared" si="51"/>
        <v>9.5705922819815216E-7</v>
      </c>
      <c r="G428" s="23">
        <f t="shared" si="52"/>
        <v>-9.5705922819815216E-7</v>
      </c>
      <c r="H428" s="23">
        <f t="shared" si="53"/>
        <v>164.10153369601932</v>
      </c>
      <c r="I428" s="23">
        <f t="shared" si="54"/>
        <v>-164.10153369601932</v>
      </c>
      <c r="J428" s="72"/>
      <c r="K428" s="21"/>
    </row>
    <row r="429" spans="1:11" x14ac:dyDescent="0.25">
      <c r="A429" s="19">
        <v>420</v>
      </c>
      <c r="B429" s="115">
        <f t="shared" si="55"/>
        <v>20.950000000000163</v>
      </c>
      <c r="C429" s="22">
        <f t="shared" si="49"/>
        <v>0</v>
      </c>
      <c r="D429" s="22">
        <f t="shared" si="50"/>
        <v>142.43700000000001</v>
      </c>
      <c r="E429" s="115">
        <f t="shared" si="56"/>
        <v>142.43700000000001</v>
      </c>
      <c r="F429" s="23">
        <f t="shared" si="51"/>
        <v>9.5695874225479551E-7</v>
      </c>
      <c r="G429" s="23">
        <f t="shared" si="52"/>
        <v>-9.5695874225479551E-7</v>
      </c>
      <c r="H429" s="23">
        <f t="shared" si="53"/>
        <v>164.08430393955925</v>
      </c>
      <c r="I429" s="23">
        <f t="shared" si="54"/>
        <v>-164.08430393955925</v>
      </c>
      <c r="J429" s="72"/>
      <c r="K429" s="21"/>
    </row>
    <row r="430" spans="1:11" x14ac:dyDescent="0.25">
      <c r="A430" s="19">
        <v>421</v>
      </c>
      <c r="B430" s="115">
        <f t="shared" si="55"/>
        <v>21.000000000000163</v>
      </c>
      <c r="C430" s="22">
        <f t="shared" si="49"/>
        <v>0</v>
      </c>
      <c r="D430" s="22">
        <f t="shared" si="50"/>
        <v>151.30600000000001</v>
      </c>
      <c r="E430" s="115">
        <f t="shared" si="56"/>
        <v>151.30600000000001</v>
      </c>
      <c r="F430" s="23">
        <f t="shared" si="51"/>
        <v>9.568582668619093E-7</v>
      </c>
      <c r="G430" s="23">
        <f t="shared" si="52"/>
        <v>-9.568582668619093E-7</v>
      </c>
      <c r="H430" s="23">
        <f t="shared" si="53"/>
        <v>164.06707599212868</v>
      </c>
      <c r="I430" s="23">
        <f t="shared" si="54"/>
        <v>-164.06707599212868</v>
      </c>
      <c r="J430" s="72"/>
      <c r="K430" s="21"/>
    </row>
    <row r="431" spans="1:11" x14ac:dyDescent="0.25">
      <c r="A431" s="19">
        <v>422</v>
      </c>
      <c r="B431" s="115">
        <f t="shared" si="55"/>
        <v>21.050000000000164</v>
      </c>
      <c r="C431" s="22">
        <f t="shared" si="49"/>
        <v>0</v>
      </c>
      <c r="D431" s="22">
        <f t="shared" si="50"/>
        <v>157.90600000000001</v>
      </c>
      <c r="E431" s="115">
        <f t="shared" si="56"/>
        <v>157.90600000000001</v>
      </c>
      <c r="F431" s="23">
        <f t="shared" si="51"/>
        <v>9.567578020183854E-7</v>
      </c>
      <c r="G431" s="23">
        <f t="shared" si="52"/>
        <v>-9.567578020183854E-7</v>
      </c>
      <c r="H431" s="23">
        <f t="shared" si="53"/>
        <v>164.04984985353761</v>
      </c>
      <c r="I431" s="23">
        <f t="shared" si="54"/>
        <v>-164.04984985353761</v>
      </c>
      <c r="J431" s="72"/>
      <c r="K431" s="21"/>
    </row>
    <row r="432" spans="1:11" x14ac:dyDescent="0.25">
      <c r="A432" s="19">
        <v>423</v>
      </c>
      <c r="B432" s="115">
        <f t="shared" si="55"/>
        <v>21.100000000000165</v>
      </c>
      <c r="C432" s="22">
        <f t="shared" si="49"/>
        <v>0</v>
      </c>
      <c r="D432" s="22">
        <f t="shared" si="50"/>
        <v>162.13999999999999</v>
      </c>
      <c r="E432" s="115">
        <f t="shared" si="56"/>
        <v>162.13999999999999</v>
      </c>
      <c r="F432" s="23">
        <f t="shared" si="51"/>
        <v>9.5665734772311632E-7</v>
      </c>
      <c r="G432" s="23">
        <f t="shared" si="52"/>
        <v>-9.5665734772311632E-7</v>
      </c>
      <c r="H432" s="23">
        <f t="shared" si="53"/>
        <v>164.03262552359612</v>
      </c>
      <c r="I432" s="23">
        <f t="shared" si="54"/>
        <v>-164.03262552359612</v>
      </c>
      <c r="J432" s="72"/>
      <c r="K432" s="21"/>
    </row>
    <row r="433" spans="1:11" x14ac:dyDescent="0.25">
      <c r="A433" s="19">
        <v>424</v>
      </c>
      <c r="B433" s="115">
        <f t="shared" si="55"/>
        <v>21.150000000000166</v>
      </c>
      <c r="C433" s="22">
        <f t="shared" si="49"/>
        <v>0</v>
      </c>
      <c r="D433" s="22">
        <f t="shared" si="50"/>
        <v>163.94399999999999</v>
      </c>
      <c r="E433" s="115">
        <f t="shared" si="56"/>
        <v>163.94399999999999</v>
      </c>
      <c r="F433" s="23">
        <f t="shared" si="51"/>
        <v>9.5655690397499435E-7</v>
      </c>
      <c r="G433" s="23">
        <f t="shared" si="52"/>
        <v>-9.5655690397499435E-7</v>
      </c>
      <c r="H433" s="23">
        <f t="shared" si="53"/>
        <v>164.01540300211434</v>
      </c>
      <c r="I433" s="23">
        <f t="shared" si="54"/>
        <v>-164.01540300211434</v>
      </c>
      <c r="J433" s="72"/>
      <c r="K433" s="21"/>
    </row>
    <row r="434" spans="1:11" x14ac:dyDescent="0.25">
      <c r="A434" s="19">
        <v>425</v>
      </c>
      <c r="B434" s="115">
        <f t="shared" si="55"/>
        <v>21.200000000000166</v>
      </c>
      <c r="C434" s="22">
        <f t="shared" si="49"/>
        <v>0</v>
      </c>
      <c r="D434" s="22">
        <f t="shared" si="50"/>
        <v>163.291</v>
      </c>
      <c r="E434" s="115">
        <f t="shared" si="56"/>
        <v>163.291</v>
      </c>
      <c r="F434" s="23">
        <f t="shared" si="51"/>
        <v>9.5645647077291241E-7</v>
      </c>
      <c r="G434" s="23">
        <f t="shared" si="52"/>
        <v>-9.5645647077291241E-7</v>
      </c>
      <c r="H434" s="23">
        <f t="shared" si="53"/>
        <v>163.9981822889024</v>
      </c>
      <c r="I434" s="23">
        <f t="shared" si="54"/>
        <v>-163.9981822889024</v>
      </c>
      <c r="J434" s="72"/>
      <c r="K434" s="21"/>
    </row>
    <row r="435" spans="1:11" x14ac:dyDescent="0.25">
      <c r="A435" s="19">
        <v>426</v>
      </c>
      <c r="B435" s="115">
        <f t="shared" si="55"/>
        <v>21.250000000000167</v>
      </c>
      <c r="C435" s="22">
        <f t="shared" si="49"/>
        <v>0</v>
      </c>
      <c r="D435" s="22">
        <f t="shared" si="50"/>
        <v>160.19300000000001</v>
      </c>
      <c r="E435" s="115">
        <f t="shared" si="56"/>
        <v>160.19300000000001</v>
      </c>
      <c r="F435" s="23">
        <f t="shared" si="51"/>
        <v>9.5635604811576302E-7</v>
      </c>
      <c r="G435" s="23">
        <f t="shared" si="52"/>
        <v>-9.5635604811576302E-7</v>
      </c>
      <c r="H435" s="23">
        <f t="shared" si="53"/>
        <v>163.98096338377042</v>
      </c>
      <c r="I435" s="23">
        <f t="shared" si="54"/>
        <v>-163.98096338377042</v>
      </c>
      <c r="J435" s="72"/>
      <c r="K435" s="21"/>
    </row>
    <row r="436" spans="1:11" x14ac:dyDescent="0.25">
      <c r="A436" s="19">
        <v>427</v>
      </c>
      <c r="B436" s="115">
        <f t="shared" si="55"/>
        <v>21.300000000000168</v>
      </c>
      <c r="C436" s="22">
        <f t="shared" si="49"/>
        <v>0</v>
      </c>
      <c r="D436" s="22">
        <f t="shared" si="50"/>
        <v>154.696</v>
      </c>
      <c r="E436" s="115">
        <f t="shared" si="56"/>
        <v>154.696</v>
      </c>
      <c r="F436" s="23">
        <f t="shared" si="51"/>
        <v>9.562556360024391E-7</v>
      </c>
      <c r="G436" s="23">
        <f t="shared" si="52"/>
        <v>-9.562556360024391E-7</v>
      </c>
      <c r="H436" s="23">
        <f t="shared" si="53"/>
        <v>163.96374628652853</v>
      </c>
      <c r="I436" s="23">
        <f t="shared" si="54"/>
        <v>-163.96374628652853</v>
      </c>
      <c r="J436" s="72"/>
      <c r="K436" s="21"/>
    </row>
    <row r="437" spans="1:11" x14ac:dyDescent="0.25">
      <c r="A437" s="19">
        <v>428</v>
      </c>
      <c r="B437" s="115">
        <f t="shared" si="55"/>
        <v>21.350000000000168</v>
      </c>
      <c r="C437" s="22">
        <f t="shared" si="49"/>
        <v>0</v>
      </c>
      <c r="D437" s="22">
        <f t="shared" si="50"/>
        <v>146.88200000000001</v>
      </c>
      <c r="E437" s="115">
        <f t="shared" si="56"/>
        <v>146.88200000000001</v>
      </c>
      <c r="F437" s="23">
        <f t="shared" si="51"/>
        <v>9.5615523443183336E-7</v>
      </c>
      <c r="G437" s="23">
        <f t="shared" si="52"/>
        <v>-9.5615523443183336E-7</v>
      </c>
      <c r="H437" s="23">
        <f t="shared" si="53"/>
        <v>163.94653099698695</v>
      </c>
      <c r="I437" s="23">
        <f t="shared" si="54"/>
        <v>-163.94653099698695</v>
      </c>
      <c r="J437" s="72"/>
      <c r="K437" s="21"/>
    </row>
    <row r="438" spans="1:11" x14ac:dyDescent="0.25">
      <c r="A438" s="19">
        <v>429</v>
      </c>
      <c r="B438" s="115">
        <f t="shared" si="55"/>
        <v>21.400000000000169</v>
      </c>
      <c r="C438" s="22">
        <f t="shared" si="49"/>
        <v>0</v>
      </c>
      <c r="D438" s="22">
        <f t="shared" si="50"/>
        <v>136.87</v>
      </c>
      <c r="E438" s="115">
        <f t="shared" si="56"/>
        <v>136.87</v>
      </c>
      <c r="F438" s="23">
        <f t="shared" si="51"/>
        <v>9.5605484340283937E-7</v>
      </c>
      <c r="G438" s="23">
        <f t="shared" si="52"/>
        <v>-9.5605484340283937E-7</v>
      </c>
      <c r="H438" s="23">
        <f t="shared" si="53"/>
        <v>163.9293175149559</v>
      </c>
      <c r="I438" s="23">
        <f t="shared" si="54"/>
        <v>-163.9293175149559</v>
      </c>
      <c r="J438" s="72"/>
      <c r="K438" s="21"/>
    </row>
    <row r="439" spans="1:11" x14ac:dyDescent="0.25">
      <c r="A439" s="19">
        <v>430</v>
      </c>
      <c r="B439" s="115">
        <f t="shared" si="55"/>
        <v>21.45000000000017</v>
      </c>
      <c r="C439" s="22">
        <f t="shared" si="49"/>
        <v>0</v>
      </c>
      <c r="D439" s="22">
        <f t="shared" si="50"/>
        <v>124.81</v>
      </c>
      <c r="E439" s="115">
        <f t="shared" si="56"/>
        <v>124.81</v>
      </c>
      <c r="F439" s="23">
        <f t="shared" si="51"/>
        <v>9.5595446291435006E-7</v>
      </c>
      <c r="G439" s="23">
        <f t="shared" si="52"/>
        <v>-9.5595446291435006E-7</v>
      </c>
      <c r="H439" s="23">
        <f t="shared" si="53"/>
        <v>163.91210584024557</v>
      </c>
      <c r="I439" s="23">
        <f t="shared" si="54"/>
        <v>-163.91210584024557</v>
      </c>
      <c r="J439" s="72"/>
      <c r="K439" s="21"/>
    </row>
    <row r="440" spans="1:11" x14ac:dyDescent="0.25">
      <c r="A440" s="19">
        <v>431</v>
      </c>
      <c r="B440" s="115">
        <f t="shared" si="55"/>
        <v>21.500000000000171</v>
      </c>
      <c r="C440" s="22">
        <f t="shared" si="49"/>
        <v>0</v>
      </c>
      <c r="D440" s="22">
        <f t="shared" si="50"/>
        <v>110.883</v>
      </c>
      <c r="E440" s="115">
        <f t="shared" si="56"/>
        <v>110.883</v>
      </c>
      <c r="F440" s="23">
        <f t="shared" si="51"/>
        <v>9.5585409296525857E-7</v>
      </c>
      <c r="G440" s="23">
        <f t="shared" si="52"/>
        <v>-9.5585409296525857E-7</v>
      </c>
      <c r="H440" s="23">
        <f t="shared" si="53"/>
        <v>163.89489597266621</v>
      </c>
      <c r="I440" s="23">
        <f t="shared" si="54"/>
        <v>-163.89489597266621</v>
      </c>
      <c r="J440" s="72"/>
      <c r="K440" s="21"/>
    </row>
    <row r="441" spans="1:11" x14ac:dyDescent="0.25">
      <c r="A441" s="19">
        <v>432</v>
      </c>
      <c r="B441" s="115">
        <f t="shared" si="55"/>
        <v>21.550000000000171</v>
      </c>
      <c r="C441" s="22">
        <f t="shared" si="49"/>
        <v>0</v>
      </c>
      <c r="D441" s="22">
        <f t="shared" si="50"/>
        <v>95.296999999999997</v>
      </c>
      <c r="E441" s="115">
        <f t="shared" si="56"/>
        <v>95.296999999999997</v>
      </c>
      <c r="F441" s="23">
        <f t="shared" si="51"/>
        <v>9.5575373355445846E-7</v>
      </c>
      <c r="G441" s="23">
        <f t="shared" si="52"/>
        <v>-9.5575373355445846E-7</v>
      </c>
      <c r="H441" s="23">
        <f t="shared" si="53"/>
        <v>163.87768791202808</v>
      </c>
      <c r="I441" s="23">
        <f t="shared" si="54"/>
        <v>-163.87768791202808</v>
      </c>
      <c r="J441" s="72"/>
      <c r="K441" s="21"/>
    </row>
    <row r="442" spans="1:11" x14ac:dyDescent="0.25">
      <c r="A442" s="19">
        <v>433</v>
      </c>
      <c r="B442" s="115">
        <f t="shared" si="55"/>
        <v>21.600000000000172</v>
      </c>
      <c r="C442" s="22">
        <f t="shared" si="49"/>
        <v>0</v>
      </c>
      <c r="D442" s="22">
        <f t="shared" si="50"/>
        <v>78.287999999999997</v>
      </c>
      <c r="E442" s="115">
        <f t="shared" si="56"/>
        <v>78.287999999999997</v>
      </c>
      <c r="F442" s="23">
        <f t="shared" si="51"/>
        <v>9.5565338468084329E-7</v>
      </c>
      <c r="G442" s="23">
        <f t="shared" si="52"/>
        <v>-9.5565338468084329E-7</v>
      </c>
      <c r="H442" s="23">
        <f t="shared" si="53"/>
        <v>163.86048165814142</v>
      </c>
      <c r="I442" s="23">
        <f t="shared" si="54"/>
        <v>-163.86048165814142</v>
      </c>
      <c r="J442" s="72"/>
      <c r="K442" s="21"/>
    </row>
    <row r="443" spans="1:11" x14ac:dyDescent="0.25">
      <c r="A443" s="19">
        <v>434</v>
      </c>
      <c r="B443" s="115">
        <f t="shared" si="55"/>
        <v>21.650000000000173</v>
      </c>
      <c r="C443" s="22">
        <f t="shared" si="49"/>
        <v>0</v>
      </c>
      <c r="D443" s="22">
        <f t="shared" si="50"/>
        <v>60.109000000000002</v>
      </c>
      <c r="E443" s="115">
        <f t="shared" si="56"/>
        <v>60.109000000000002</v>
      </c>
      <c r="F443" s="23">
        <f t="shared" si="51"/>
        <v>9.5555304634330662E-7</v>
      </c>
      <c r="G443" s="23">
        <f t="shared" si="52"/>
        <v>-9.5555304634330662E-7</v>
      </c>
      <c r="H443" s="23">
        <f t="shared" si="53"/>
        <v>163.84327721081664</v>
      </c>
      <c r="I443" s="23">
        <f t="shared" si="54"/>
        <v>-163.84327721081664</v>
      </c>
      <c r="J443" s="72"/>
      <c r="K443" s="21"/>
    </row>
    <row r="444" spans="1:11" x14ac:dyDescent="0.25">
      <c r="A444" s="19">
        <v>435</v>
      </c>
      <c r="B444" s="115">
        <f t="shared" si="55"/>
        <v>21.700000000000173</v>
      </c>
      <c r="C444" s="22">
        <f t="shared" si="49"/>
        <v>0</v>
      </c>
      <c r="D444" s="22">
        <f t="shared" si="50"/>
        <v>41.033999999999999</v>
      </c>
      <c r="E444" s="115">
        <f t="shared" si="56"/>
        <v>41.033999999999999</v>
      </c>
      <c r="F444" s="23">
        <f t="shared" si="51"/>
        <v>9.5545271854074245E-7</v>
      </c>
      <c r="G444" s="23">
        <f t="shared" si="52"/>
        <v>-9.5545271854074245E-7</v>
      </c>
      <c r="H444" s="23">
        <f t="shared" si="53"/>
        <v>163.82607456986395</v>
      </c>
      <c r="I444" s="23">
        <f t="shared" si="54"/>
        <v>-163.82607456986395</v>
      </c>
      <c r="J444" s="72"/>
      <c r="K444" s="21"/>
    </row>
    <row r="445" spans="1:11" x14ac:dyDescent="0.25">
      <c r="A445" s="19">
        <v>436</v>
      </c>
      <c r="B445" s="115">
        <f t="shared" si="55"/>
        <v>21.750000000000174</v>
      </c>
      <c r="C445" s="22">
        <f t="shared" si="49"/>
        <v>0</v>
      </c>
      <c r="D445" s="22">
        <f t="shared" si="50"/>
        <v>21.347999999999999</v>
      </c>
      <c r="E445" s="115">
        <f t="shared" si="56"/>
        <v>21.347999999999999</v>
      </c>
      <c r="F445" s="23">
        <f t="shared" si="51"/>
        <v>9.5535240127204434E-7</v>
      </c>
      <c r="G445" s="23">
        <f t="shared" si="52"/>
        <v>-9.5535240127204434E-7</v>
      </c>
      <c r="H445" s="23">
        <f t="shared" si="53"/>
        <v>163.80887373509373</v>
      </c>
      <c r="I445" s="23">
        <f t="shared" si="54"/>
        <v>-163.80887373509373</v>
      </c>
      <c r="J445" s="72"/>
      <c r="K445" s="21"/>
    </row>
    <row r="446" spans="1:11" x14ac:dyDescent="0.25">
      <c r="A446" s="19">
        <v>437</v>
      </c>
      <c r="B446" s="115">
        <f t="shared" si="55"/>
        <v>21.800000000000175</v>
      </c>
      <c r="C446" s="22">
        <f t="shared" si="49"/>
        <v>0</v>
      </c>
      <c r="D446" s="22">
        <f t="shared" si="50"/>
        <v>1.3460000000000001</v>
      </c>
      <c r="E446" s="115">
        <f t="shared" si="56"/>
        <v>1.3460000000000001</v>
      </c>
      <c r="F446" s="23">
        <f t="shared" si="51"/>
        <v>9.5525209453610669E-7</v>
      </c>
      <c r="G446" s="23">
        <f t="shared" si="52"/>
        <v>-9.5525209453610669E-7</v>
      </c>
      <c r="H446" s="23">
        <f t="shared" si="53"/>
        <v>163.79167470631637</v>
      </c>
      <c r="I446" s="23">
        <f t="shared" si="54"/>
        <v>-163.79167470631637</v>
      </c>
      <c r="J446" s="72"/>
      <c r="K446" s="21"/>
    </row>
    <row r="447" spans="1:11" x14ac:dyDescent="0.25">
      <c r="A447" s="19">
        <v>438</v>
      </c>
      <c r="B447" s="115">
        <f t="shared" si="55"/>
        <v>21.850000000000176</v>
      </c>
      <c r="C447" s="22">
        <f t="shared" si="49"/>
        <v>0</v>
      </c>
      <c r="D447" s="22">
        <f t="shared" si="50"/>
        <v>-18.672000000000001</v>
      </c>
      <c r="E447" s="115">
        <f t="shared" si="56"/>
        <v>-18.672000000000001</v>
      </c>
      <c r="F447" s="23">
        <f t="shared" si="51"/>
        <v>9.5515179833182329E-7</v>
      </c>
      <c r="G447" s="23">
        <f t="shared" si="52"/>
        <v>-9.5515179833182329E-7</v>
      </c>
      <c r="H447" s="23">
        <f t="shared" si="53"/>
        <v>163.7744774833422</v>
      </c>
      <c r="I447" s="23">
        <f t="shared" si="54"/>
        <v>-163.7744774833422</v>
      </c>
      <c r="J447" s="72"/>
      <c r="K447" s="21"/>
    </row>
    <row r="448" spans="1:11" x14ac:dyDescent="0.25">
      <c r="A448" s="19">
        <v>439</v>
      </c>
      <c r="B448" s="115">
        <f t="shared" si="55"/>
        <v>21.900000000000176</v>
      </c>
      <c r="C448" s="22">
        <f t="shared" si="49"/>
        <v>0</v>
      </c>
      <c r="D448" s="22">
        <f t="shared" si="50"/>
        <v>-38.405000000000001</v>
      </c>
      <c r="E448" s="115">
        <f t="shared" si="56"/>
        <v>-38.405000000000001</v>
      </c>
      <c r="F448" s="23">
        <f t="shared" si="51"/>
        <v>9.5505151265808832E-7</v>
      </c>
      <c r="G448" s="23">
        <f t="shared" si="52"/>
        <v>-9.5505151265808832E-7</v>
      </c>
      <c r="H448" s="23">
        <f t="shared" si="53"/>
        <v>163.75728206598166</v>
      </c>
      <c r="I448" s="23">
        <f t="shared" si="54"/>
        <v>-163.75728206598166</v>
      </c>
      <c r="J448" s="72"/>
      <c r="K448" s="21"/>
    </row>
    <row r="449" spans="1:11" x14ac:dyDescent="0.25">
      <c r="A449" s="19">
        <v>440</v>
      </c>
      <c r="B449" s="115">
        <f t="shared" si="55"/>
        <v>21.950000000000177</v>
      </c>
      <c r="C449" s="22">
        <f t="shared" si="49"/>
        <v>0</v>
      </c>
      <c r="D449" s="22">
        <f t="shared" si="50"/>
        <v>-57.56</v>
      </c>
      <c r="E449" s="115">
        <f t="shared" si="56"/>
        <v>-57.56</v>
      </c>
      <c r="F449" s="23">
        <f t="shared" si="51"/>
        <v>9.5495123751379642E-7</v>
      </c>
      <c r="G449" s="23">
        <f t="shared" si="52"/>
        <v>-9.5495123751379642E-7</v>
      </c>
      <c r="H449" s="23">
        <f t="shared" si="53"/>
        <v>163.74008845404515</v>
      </c>
      <c r="I449" s="23">
        <f t="shared" si="54"/>
        <v>-163.74008845404515</v>
      </c>
      <c r="J449" s="72"/>
      <c r="K449" s="21"/>
    </row>
    <row r="450" spans="1:11" x14ac:dyDescent="0.25">
      <c r="A450" s="19">
        <v>441</v>
      </c>
      <c r="B450" s="115">
        <f t="shared" si="55"/>
        <v>22.000000000000178</v>
      </c>
      <c r="C450" s="22">
        <f t="shared" si="49"/>
        <v>0</v>
      </c>
      <c r="D450" s="22">
        <f t="shared" si="50"/>
        <v>-75.847999999999999</v>
      </c>
      <c r="E450" s="115">
        <f t="shared" si="56"/>
        <v>-75.847999999999999</v>
      </c>
      <c r="F450" s="23">
        <f t="shared" si="51"/>
        <v>9.5485097289784199E-7</v>
      </c>
      <c r="G450" s="23">
        <f t="shared" si="52"/>
        <v>-9.5485097289784199E-7</v>
      </c>
      <c r="H450" s="23">
        <f t="shared" si="53"/>
        <v>163.72289664734313</v>
      </c>
      <c r="I450" s="23">
        <f t="shared" si="54"/>
        <v>-163.72289664734313</v>
      </c>
      <c r="J450" s="72"/>
      <c r="K450" s="21"/>
    </row>
    <row r="451" spans="1:11" x14ac:dyDescent="0.25">
      <c r="A451" s="19">
        <v>442</v>
      </c>
      <c r="B451" s="115">
        <f t="shared" si="55"/>
        <v>22.050000000000178</v>
      </c>
      <c r="C451" s="22">
        <f t="shared" si="49"/>
        <v>0</v>
      </c>
      <c r="D451" s="22">
        <f t="shared" si="50"/>
        <v>-92.995999999999995</v>
      </c>
      <c r="E451" s="115">
        <f t="shared" si="56"/>
        <v>-92.995999999999995</v>
      </c>
      <c r="F451" s="23">
        <f t="shared" si="51"/>
        <v>9.5475071880911944E-7</v>
      </c>
      <c r="G451" s="23">
        <f t="shared" si="52"/>
        <v>-9.5475071880911944E-7</v>
      </c>
      <c r="H451" s="23">
        <f t="shared" si="53"/>
        <v>163.70570664568604</v>
      </c>
      <c r="I451" s="23">
        <f t="shared" si="54"/>
        <v>-163.70570664568604</v>
      </c>
      <c r="J451" s="72"/>
      <c r="K451" s="21"/>
    </row>
    <row r="452" spans="1:11" x14ac:dyDescent="0.25">
      <c r="A452" s="19">
        <v>443</v>
      </c>
      <c r="B452" s="115">
        <f t="shared" si="55"/>
        <v>22.100000000000179</v>
      </c>
      <c r="C452" s="22">
        <f t="shared" si="49"/>
        <v>0</v>
      </c>
      <c r="D452" s="22">
        <f t="shared" si="50"/>
        <v>-108.747</v>
      </c>
      <c r="E452" s="115">
        <f t="shared" si="56"/>
        <v>-108.747</v>
      </c>
      <c r="F452" s="23">
        <f t="shared" si="51"/>
        <v>9.5465047524652361E-7</v>
      </c>
      <c r="G452" s="23">
        <f t="shared" si="52"/>
        <v>-9.5465047524652361E-7</v>
      </c>
      <c r="H452" s="23">
        <f t="shared" si="53"/>
        <v>163.68851844888437</v>
      </c>
      <c r="I452" s="23">
        <f t="shared" si="54"/>
        <v>-163.68851844888437</v>
      </c>
      <c r="J452" s="72"/>
      <c r="K452" s="21"/>
    </row>
    <row r="453" spans="1:11" x14ac:dyDescent="0.25">
      <c r="A453" s="19">
        <v>444</v>
      </c>
      <c r="B453" s="115">
        <f t="shared" si="55"/>
        <v>22.15000000000018</v>
      </c>
      <c r="C453" s="22">
        <f t="shared" si="49"/>
        <v>0</v>
      </c>
      <c r="D453" s="22">
        <f t="shared" si="50"/>
        <v>-122.866</v>
      </c>
      <c r="E453" s="115">
        <f t="shared" si="56"/>
        <v>-122.866</v>
      </c>
      <c r="F453" s="23">
        <f t="shared" si="51"/>
        <v>9.5455024220894933E-7</v>
      </c>
      <c r="G453" s="23">
        <f t="shared" si="52"/>
        <v>-9.5455024220894933E-7</v>
      </c>
      <c r="H453" s="23">
        <f t="shared" si="53"/>
        <v>163.67133205674861</v>
      </c>
      <c r="I453" s="23">
        <f t="shared" si="54"/>
        <v>-163.67133205674861</v>
      </c>
      <c r="J453" s="72"/>
      <c r="K453" s="21"/>
    </row>
    <row r="454" spans="1:11" x14ac:dyDescent="0.25">
      <c r="A454" s="19">
        <v>445</v>
      </c>
      <c r="B454" s="115">
        <f t="shared" si="55"/>
        <v>22.20000000000018</v>
      </c>
      <c r="C454" s="22">
        <f t="shared" si="49"/>
        <v>0</v>
      </c>
      <c r="D454" s="22">
        <f t="shared" si="50"/>
        <v>-135.142</v>
      </c>
      <c r="E454" s="115">
        <f t="shared" si="56"/>
        <v>-135.142</v>
      </c>
      <c r="F454" s="23">
        <f t="shared" si="51"/>
        <v>9.5445001969529143E-7</v>
      </c>
      <c r="G454" s="23">
        <f t="shared" si="52"/>
        <v>-9.5445001969529143E-7</v>
      </c>
      <c r="H454" s="23">
        <f t="shared" si="53"/>
        <v>163.65414746908931</v>
      </c>
      <c r="I454" s="23">
        <f t="shared" si="54"/>
        <v>-163.65414746908931</v>
      </c>
      <c r="J454" s="72"/>
      <c r="K454" s="21"/>
    </row>
    <row r="455" spans="1:11" x14ac:dyDescent="0.25">
      <c r="A455" s="19">
        <v>446</v>
      </c>
      <c r="B455" s="115">
        <f t="shared" si="55"/>
        <v>22.250000000000181</v>
      </c>
      <c r="C455" s="22">
        <f t="shared" si="49"/>
        <v>0</v>
      </c>
      <c r="D455" s="22">
        <f t="shared" si="50"/>
        <v>-145.38999999999999</v>
      </c>
      <c r="E455" s="115">
        <f t="shared" si="56"/>
        <v>-145.38999999999999</v>
      </c>
      <c r="F455" s="23">
        <f t="shared" si="51"/>
        <v>9.5434980770444496E-7</v>
      </c>
      <c r="G455" s="23">
        <f t="shared" si="52"/>
        <v>-9.5434980770444496E-7</v>
      </c>
      <c r="H455" s="23">
        <f t="shared" si="53"/>
        <v>163.63696468571695</v>
      </c>
      <c r="I455" s="23">
        <f t="shared" si="54"/>
        <v>-163.63696468571695</v>
      </c>
      <c r="J455" s="72"/>
      <c r="K455" s="21"/>
    </row>
    <row r="456" spans="1:11" x14ac:dyDescent="0.25">
      <c r="A456" s="19">
        <v>447</v>
      </c>
      <c r="B456" s="115">
        <f t="shared" si="55"/>
        <v>22.300000000000182</v>
      </c>
      <c r="C456" s="22">
        <f t="shared" si="49"/>
        <v>0</v>
      </c>
      <c r="D456" s="22">
        <f t="shared" si="50"/>
        <v>-153.459</v>
      </c>
      <c r="E456" s="115">
        <f t="shared" si="56"/>
        <v>-153.459</v>
      </c>
      <c r="F456" s="23">
        <f t="shared" si="51"/>
        <v>9.5424960623530518E-7</v>
      </c>
      <c r="G456" s="23">
        <f t="shared" si="52"/>
        <v>-9.5424960623530518E-7</v>
      </c>
      <c r="H456" s="23">
        <f t="shared" si="53"/>
        <v>163.61978370644215</v>
      </c>
      <c r="I456" s="23">
        <f t="shared" si="54"/>
        <v>-163.61978370644215</v>
      </c>
      <c r="J456" s="72"/>
      <c r="K456" s="21"/>
    </row>
    <row r="457" spans="1:11" x14ac:dyDescent="0.25">
      <c r="A457" s="19">
        <v>448</v>
      </c>
      <c r="B457" s="115">
        <f t="shared" si="55"/>
        <v>22.350000000000183</v>
      </c>
      <c r="C457" s="22">
        <f t="shared" si="49"/>
        <v>0</v>
      </c>
      <c r="D457" s="22">
        <f t="shared" si="50"/>
        <v>-159.227</v>
      </c>
      <c r="E457" s="115">
        <f t="shared" si="56"/>
        <v>-159.227</v>
      </c>
      <c r="F457" s="23">
        <f t="shared" si="51"/>
        <v>9.5414941528676734E-7</v>
      </c>
      <c r="G457" s="23">
        <f t="shared" si="52"/>
        <v>-9.5414941528676734E-7</v>
      </c>
      <c r="H457" s="23">
        <f t="shared" si="53"/>
        <v>163.60260453107546</v>
      </c>
      <c r="I457" s="23">
        <f t="shared" si="54"/>
        <v>-163.60260453107546</v>
      </c>
      <c r="J457" s="72"/>
      <c r="K457" s="21"/>
    </row>
    <row r="458" spans="1:11" x14ac:dyDescent="0.25">
      <c r="A458" s="19">
        <v>449</v>
      </c>
      <c r="B458" s="115">
        <f t="shared" si="55"/>
        <v>22.400000000000183</v>
      </c>
      <c r="C458" s="22">
        <f t="shared" ref="C458:C521" si="57">ROUND($E$5*EXP(-$K$3*B458)*COS($M$3*B458),$E$8)</f>
        <v>0</v>
      </c>
      <c r="D458" s="22">
        <f t="shared" ref="D458:D521" si="58">ROUND($F$5*EXP(-$K$3*B458)*SIN($M$3*B458),$E$8)</f>
        <v>-162.60900000000001</v>
      </c>
      <c r="E458" s="115">
        <f t="shared" si="56"/>
        <v>-162.60900000000001</v>
      </c>
      <c r="F458" s="23">
        <f t="shared" ref="F458:F521" si="59">$E$5*EXP(-$K$3*$B458)</f>
        <v>9.5404923485772671E-7</v>
      </c>
      <c r="G458" s="23">
        <f t="shared" ref="G458:G521" si="60">-$E$5*EXP(-$K$3*$B458)</f>
        <v>-9.5404923485772671E-7</v>
      </c>
      <c r="H458" s="23">
        <f t="shared" ref="H458:H521" si="61">$F$5*EXP(-$K$3*$B458)</f>
        <v>163.5854271594275</v>
      </c>
      <c r="I458" s="23">
        <f t="shared" ref="I458:I521" si="62">-$F$5*EXP(-$K$3*$B458)</f>
        <v>-163.5854271594275</v>
      </c>
      <c r="J458" s="72"/>
      <c r="K458" s="21"/>
    </row>
    <row r="459" spans="1:11" x14ac:dyDescent="0.25">
      <c r="A459" s="19">
        <v>450</v>
      </c>
      <c r="B459" s="115">
        <f t="shared" si="55"/>
        <v>22.450000000000184</v>
      </c>
      <c r="C459" s="22">
        <f t="shared" si="57"/>
        <v>0</v>
      </c>
      <c r="D459" s="22">
        <f t="shared" si="58"/>
        <v>-163.554</v>
      </c>
      <c r="E459" s="115">
        <f t="shared" si="56"/>
        <v>-163.554</v>
      </c>
      <c r="F459" s="23">
        <f t="shared" si="59"/>
        <v>9.5394906494707917E-7</v>
      </c>
      <c r="G459" s="23">
        <f t="shared" si="60"/>
        <v>-9.5394906494707917E-7</v>
      </c>
      <c r="H459" s="23">
        <f t="shared" si="61"/>
        <v>163.56825159130887</v>
      </c>
      <c r="I459" s="23">
        <f t="shared" si="62"/>
        <v>-163.56825159130887</v>
      </c>
      <c r="J459" s="72"/>
      <c r="K459" s="21"/>
    </row>
    <row r="460" spans="1:11" x14ac:dyDescent="0.25">
      <c r="A460" s="19">
        <v>451</v>
      </c>
      <c r="B460" s="115">
        <f t="shared" ref="B460:B523" si="63">B459+$B$8</f>
        <v>22.500000000000185</v>
      </c>
      <c r="C460" s="22">
        <f t="shared" si="57"/>
        <v>0</v>
      </c>
      <c r="D460" s="22">
        <f t="shared" si="58"/>
        <v>-162.04900000000001</v>
      </c>
      <c r="E460" s="115">
        <f t="shared" si="56"/>
        <v>-162.04900000000001</v>
      </c>
      <c r="F460" s="23">
        <f t="shared" si="59"/>
        <v>9.5384890555371998E-7</v>
      </c>
      <c r="G460" s="23">
        <f t="shared" si="60"/>
        <v>-9.5384890555371998E-7</v>
      </c>
      <c r="H460" s="23">
        <f t="shared" si="61"/>
        <v>163.55107782653022</v>
      </c>
      <c r="I460" s="23">
        <f t="shared" si="62"/>
        <v>-163.55107782653022</v>
      </c>
      <c r="J460" s="72"/>
      <c r="K460" s="21"/>
    </row>
    <row r="461" spans="1:11" x14ac:dyDescent="0.25">
      <c r="A461" s="19">
        <v>452</v>
      </c>
      <c r="B461" s="115">
        <f t="shared" si="63"/>
        <v>22.550000000000185</v>
      </c>
      <c r="C461" s="22">
        <f t="shared" si="57"/>
        <v>0</v>
      </c>
      <c r="D461" s="22">
        <f t="shared" si="58"/>
        <v>-158.11699999999999</v>
      </c>
      <c r="E461" s="115">
        <f t="shared" si="56"/>
        <v>-158.11699999999999</v>
      </c>
      <c r="F461" s="23">
        <f t="shared" si="59"/>
        <v>9.5374875667654482E-7</v>
      </c>
      <c r="G461" s="23">
        <f t="shared" si="60"/>
        <v>-9.5374875667654482E-7</v>
      </c>
      <c r="H461" s="23">
        <f t="shared" si="61"/>
        <v>163.53390586490218</v>
      </c>
      <c r="I461" s="23">
        <f t="shared" si="62"/>
        <v>-163.53390586490218</v>
      </c>
      <c r="J461" s="72"/>
      <c r="K461" s="21"/>
    </row>
    <row r="462" spans="1:11" x14ac:dyDescent="0.25">
      <c r="A462" s="19">
        <v>453</v>
      </c>
      <c r="B462" s="115">
        <f t="shared" si="63"/>
        <v>22.600000000000186</v>
      </c>
      <c r="C462" s="22">
        <f t="shared" si="57"/>
        <v>0</v>
      </c>
      <c r="D462" s="22">
        <f t="shared" si="58"/>
        <v>-151.81700000000001</v>
      </c>
      <c r="E462" s="115">
        <f t="shared" si="56"/>
        <v>-151.81700000000001</v>
      </c>
      <c r="F462" s="23">
        <f t="shared" si="59"/>
        <v>9.5364861831444979E-7</v>
      </c>
      <c r="G462" s="23">
        <f t="shared" si="60"/>
        <v>-9.5364861831444979E-7</v>
      </c>
      <c r="H462" s="23">
        <f t="shared" si="61"/>
        <v>163.51673570623547</v>
      </c>
      <c r="I462" s="23">
        <f t="shared" si="62"/>
        <v>-163.51673570623547</v>
      </c>
      <c r="J462" s="72"/>
      <c r="K462" s="21"/>
    </row>
    <row r="463" spans="1:11" x14ac:dyDescent="0.25">
      <c r="A463" s="19">
        <v>454</v>
      </c>
      <c r="B463" s="115">
        <f t="shared" si="63"/>
        <v>22.650000000000187</v>
      </c>
      <c r="C463" s="22">
        <f t="shared" si="57"/>
        <v>0</v>
      </c>
      <c r="D463" s="22">
        <f t="shared" si="58"/>
        <v>-143.245</v>
      </c>
      <c r="E463" s="115">
        <f t="shared" si="56"/>
        <v>-143.245</v>
      </c>
      <c r="F463" s="23">
        <f t="shared" si="59"/>
        <v>9.535484904663308E-7</v>
      </c>
      <c r="G463" s="23">
        <f t="shared" si="60"/>
        <v>-9.535484904663308E-7</v>
      </c>
      <c r="H463" s="23">
        <f t="shared" si="61"/>
        <v>163.49956735034078</v>
      </c>
      <c r="I463" s="23">
        <f t="shared" si="62"/>
        <v>-163.49956735034078</v>
      </c>
      <c r="J463" s="72"/>
      <c r="K463" s="21"/>
    </row>
    <row r="464" spans="1:11" x14ac:dyDescent="0.25">
      <c r="A464" s="19">
        <v>455</v>
      </c>
      <c r="B464" s="115">
        <f t="shared" si="63"/>
        <v>22.700000000000188</v>
      </c>
      <c r="C464" s="22">
        <f t="shared" si="57"/>
        <v>0</v>
      </c>
      <c r="D464" s="22">
        <f t="shared" si="58"/>
        <v>-132.52799999999999</v>
      </c>
      <c r="E464" s="115">
        <f t="shared" ref="E464:E527" si="64">C464+D464</f>
        <v>-132.52799999999999</v>
      </c>
      <c r="F464" s="23">
        <f t="shared" si="59"/>
        <v>9.5344837313108383E-7</v>
      </c>
      <c r="G464" s="23">
        <f t="shared" si="60"/>
        <v>-9.5344837313108383E-7</v>
      </c>
      <c r="H464" s="23">
        <f t="shared" si="61"/>
        <v>163.48240079702879</v>
      </c>
      <c r="I464" s="23">
        <f t="shared" si="62"/>
        <v>-163.48240079702879</v>
      </c>
      <c r="J464" s="72"/>
      <c r="K464" s="21"/>
    </row>
    <row r="465" spans="1:11" x14ac:dyDescent="0.25">
      <c r="A465" s="19">
        <v>456</v>
      </c>
      <c r="B465" s="115">
        <f t="shared" si="63"/>
        <v>22.750000000000188</v>
      </c>
      <c r="C465" s="22">
        <f t="shared" si="57"/>
        <v>0</v>
      </c>
      <c r="D465" s="22">
        <f t="shared" si="58"/>
        <v>-119.828</v>
      </c>
      <c r="E465" s="115">
        <f t="shared" si="64"/>
        <v>-119.828</v>
      </c>
      <c r="F465" s="23">
        <f t="shared" si="59"/>
        <v>9.5334826630760532E-7</v>
      </c>
      <c r="G465" s="23">
        <f t="shared" si="60"/>
        <v>-9.5334826630760532E-7</v>
      </c>
      <c r="H465" s="23">
        <f t="shared" si="61"/>
        <v>163.46523604611031</v>
      </c>
      <c r="I465" s="23">
        <f t="shared" si="62"/>
        <v>-163.46523604611031</v>
      </c>
      <c r="J465" s="72"/>
      <c r="K465" s="21"/>
    </row>
    <row r="466" spans="1:11" x14ac:dyDescent="0.25">
      <c r="A466" s="19">
        <v>457</v>
      </c>
      <c r="B466" s="115">
        <f t="shared" si="63"/>
        <v>22.800000000000189</v>
      </c>
      <c r="C466" s="22">
        <f t="shared" si="57"/>
        <v>0</v>
      </c>
      <c r="D466" s="22">
        <f t="shared" si="58"/>
        <v>-105.336</v>
      </c>
      <c r="E466" s="115">
        <f t="shared" si="64"/>
        <v>-105.336</v>
      </c>
      <c r="F466" s="23">
        <f t="shared" si="59"/>
        <v>9.5324816999479146E-7</v>
      </c>
      <c r="G466" s="23">
        <f t="shared" si="60"/>
        <v>-9.5324816999479146E-7</v>
      </c>
      <c r="H466" s="23">
        <f t="shared" si="61"/>
        <v>163.44807309739605</v>
      </c>
      <c r="I466" s="23">
        <f t="shared" si="62"/>
        <v>-163.44807309739605</v>
      </c>
      <c r="J466" s="72"/>
      <c r="K466" s="21"/>
    </row>
    <row r="467" spans="1:11" x14ac:dyDescent="0.25">
      <c r="A467" s="19">
        <v>458</v>
      </c>
      <c r="B467" s="115">
        <f t="shared" si="63"/>
        <v>22.85000000000019</v>
      </c>
      <c r="C467" s="22">
        <f t="shared" si="57"/>
        <v>0</v>
      </c>
      <c r="D467" s="22">
        <f t="shared" si="58"/>
        <v>-89.27</v>
      </c>
      <c r="E467" s="115">
        <f t="shared" si="64"/>
        <v>-89.27</v>
      </c>
      <c r="F467" s="23">
        <f t="shared" si="59"/>
        <v>9.5314808419153857E-7</v>
      </c>
      <c r="G467" s="23">
        <f t="shared" si="60"/>
        <v>-9.5314808419153857E-7</v>
      </c>
      <c r="H467" s="23">
        <f t="shared" si="61"/>
        <v>163.43091195069678</v>
      </c>
      <c r="I467" s="23">
        <f t="shared" si="62"/>
        <v>-163.43091195069678</v>
      </c>
      <c r="J467" s="72"/>
      <c r="K467" s="21"/>
    </row>
    <row r="468" spans="1:11" x14ac:dyDescent="0.25">
      <c r="A468" s="19">
        <v>459</v>
      </c>
      <c r="B468" s="115">
        <f t="shared" si="63"/>
        <v>22.90000000000019</v>
      </c>
      <c r="C468" s="22">
        <f t="shared" si="57"/>
        <v>0</v>
      </c>
      <c r="D468" s="22">
        <f t="shared" si="58"/>
        <v>-71.869</v>
      </c>
      <c r="E468" s="115">
        <f t="shared" si="64"/>
        <v>-71.869</v>
      </c>
      <c r="F468" s="23">
        <f t="shared" si="59"/>
        <v>9.5304800889674341E-7</v>
      </c>
      <c r="G468" s="23">
        <f t="shared" si="60"/>
        <v>-9.5304800889674341E-7</v>
      </c>
      <c r="H468" s="23">
        <f t="shared" si="61"/>
        <v>163.41375260582333</v>
      </c>
      <c r="I468" s="23">
        <f t="shared" si="62"/>
        <v>-163.41375260582333</v>
      </c>
      <c r="J468" s="72"/>
      <c r="K468" s="21"/>
    </row>
    <row r="469" spans="1:11" x14ac:dyDescent="0.25">
      <c r="A469" s="19">
        <v>460</v>
      </c>
      <c r="B469" s="115">
        <f t="shared" si="63"/>
        <v>22.950000000000191</v>
      </c>
      <c r="C469" s="22">
        <f t="shared" si="57"/>
        <v>0</v>
      </c>
      <c r="D469" s="22">
        <f t="shared" si="58"/>
        <v>-53.395000000000003</v>
      </c>
      <c r="E469" s="115">
        <f t="shared" si="64"/>
        <v>-53.395000000000003</v>
      </c>
      <c r="F469" s="23">
        <f t="shared" si="59"/>
        <v>9.5294794410930248E-7</v>
      </c>
      <c r="G469" s="23">
        <f t="shared" si="60"/>
        <v>-9.5294794410930248E-7</v>
      </c>
      <c r="H469" s="23">
        <f t="shared" si="61"/>
        <v>163.3965950625865</v>
      </c>
      <c r="I469" s="23">
        <f t="shared" si="62"/>
        <v>-163.3965950625865</v>
      </c>
      <c r="J469" s="72"/>
      <c r="K469" s="21"/>
    </row>
    <row r="470" spans="1:11" x14ac:dyDescent="0.25">
      <c r="A470" s="19">
        <v>461</v>
      </c>
      <c r="B470" s="115">
        <f t="shared" si="63"/>
        <v>23.000000000000192</v>
      </c>
      <c r="C470" s="22">
        <f t="shared" si="57"/>
        <v>0</v>
      </c>
      <c r="D470" s="22">
        <f t="shared" si="58"/>
        <v>-34.125999999999998</v>
      </c>
      <c r="E470" s="115">
        <f t="shared" si="64"/>
        <v>-34.125999999999998</v>
      </c>
      <c r="F470" s="23">
        <f t="shared" si="59"/>
        <v>9.5284788982811275E-7</v>
      </c>
      <c r="G470" s="23">
        <f t="shared" si="60"/>
        <v>-9.5284788982811275E-7</v>
      </c>
      <c r="H470" s="23">
        <f t="shared" si="61"/>
        <v>163.37943932079713</v>
      </c>
      <c r="I470" s="23">
        <f t="shared" si="62"/>
        <v>-163.37943932079713</v>
      </c>
      <c r="J470" s="72"/>
      <c r="K470" s="21"/>
    </row>
    <row r="471" spans="1:11" x14ac:dyDescent="0.25">
      <c r="A471" s="19">
        <v>462</v>
      </c>
      <c r="B471" s="115">
        <f t="shared" si="63"/>
        <v>23.050000000000193</v>
      </c>
      <c r="C471" s="22">
        <f t="shared" si="57"/>
        <v>0</v>
      </c>
      <c r="D471" s="22">
        <f t="shared" si="58"/>
        <v>-14.349</v>
      </c>
      <c r="E471" s="115">
        <f t="shared" si="64"/>
        <v>-14.349</v>
      </c>
      <c r="F471" s="23">
        <f t="shared" si="59"/>
        <v>9.5274784605207095E-7</v>
      </c>
      <c r="G471" s="23">
        <f t="shared" si="60"/>
        <v>-9.5274784605207095E-7</v>
      </c>
      <c r="H471" s="23">
        <f t="shared" si="61"/>
        <v>163.36228538026609</v>
      </c>
      <c r="I471" s="23">
        <f t="shared" si="62"/>
        <v>-163.36228538026609</v>
      </c>
      <c r="J471" s="72"/>
      <c r="K471" s="21"/>
    </row>
    <row r="472" spans="1:11" x14ac:dyDescent="0.25">
      <c r="A472" s="19">
        <v>463</v>
      </c>
      <c r="B472" s="115">
        <f t="shared" si="63"/>
        <v>23.100000000000193</v>
      </c>
      <c r="C472" s="22">
        <f t="shared" si="57"/>
        <v>0</v>
      </c>
      <c r="D472" s="22">
        <f t="shared" si="58"/>
        <v>5.6379999999999999</v>
      </c>
      <c r="E472" s="115">
        <f t="shared" si="64"/>
        <v>5.6379999999999999</v>
      </c>
      <c r="F472" s="23">
        <f t="shared" si="59"/>
        <v>9.5264781278007415E-7</v>
      </c>
      <c r="G472" s="23">
        <f t="shared" si="60"/>
        <v>-9.5264781278007415E-7</v>
      </c>
      <c r="H472" s="23">
        <f t="shared" si="61"/>
        <v>163.34513324080424</v>
      </c>
      <c r="I472" s="23">
        <f t="shared" si="62"/>
        <v>-163.34513324080424</v>
      </c>
      <c r="J472" s="72"/>
      <c r="K472" s="21"/>
    </row>
    <row r="473" spans="1:11" x14ac:dyDescent="0.25">
      <c r="A473" s="19">
        <v>464</v>
      </c>
      <c r="B473" s="115">
        <f t="shared" si="63"/>
        <v>23.150000000000194</v>
      </c>
      <c r="C473" s="22">
        <f t="shared" si="57"/>
        <v>0</v>
      </c>
      <c r="D473" s="22">
        <f t="shared" si="58"/>
        <v>25.536999999999999</v>
      </c>
      <c r="E473" s="115">
        <f t="shared" si="64"/>
        <v>25.536999999999999</v>
      </c>
      <c r="F473" s="23">
        <f t="shared" si="59"/>
        <v>9.5254779001101949E-7</v>
      </c>
      <c r="G473" s="23">
        <f t="shared" si="60"/>
        <v>-9.5254779001101949E-7</v>
      </c>
      <c r="H473" s="23">
        <f t="shared" si="61"/>
        <v>163.32798290222249</v>
      </c>
      <c r="I473" s="23">
        <f t="shared" si="62"/>
        <v>-163.32798290222249</v>
      </c>
      <c r="J473" s="72"/>
      <c r="K473" s="21"/>
    </row>
    <row r="474" spans="1:11" x14ac:dyDescent="0.25">
      <c r="A474" s="19">
        <v>465</v>
      </c>
      <c r="B474" s="115">
        <f t="shared" si="63"/>
        <v>23.200000000000195</v>
      </c>
      <c r="C474" s="22">
        <f t="shared" si="57"/>
        <v>0</v>
      </c>
      <c r="D474" s="22">
        <f t="shared" si="58"/>
        <v>45.048999999999999</v>
      </c>
      <c r="E474" s="115">
        <f t="shared" si="64"/>
        <v>45.048999999999999</v>
      </c>
      <c r="F474" s="23">
        <f t="shared" si="59"/>
        <v>9.5244777774380427E-7</v>
      </c>
      <c r="G474" s="23">
        <f t="shared" si="60"/>
        <v>-9.5244777774380427E-7</v>
      </c>
      <c r="H474" s="23">
        <f t="shared" si="61"/>
        <v>163.31083436433175</v>
      </c>
      <c r="I474" s="23">
        <f t="shared" si="62"/>
        <v>-163.31083436433175</v>
      </c>
      <c r="J474" s="72"/>
      <c r="K474" s="21"/>
    </row>
    <row r="475" spans="1:11" x14ac:dyDescent="0.25">
      <c r="A475" s="19">
        <v>466</v>
      </c>
      <c r="B475" s="115">
        <f t="shared" si="63"/>
        <v>23.250000000000195</v>
      </c>
      <c r="C475" s="22">
        <f t="shared" si="57"/>
        <v>0</v>
      </c>
      <c r="D475" s="22">
        <f t="shared" si="58"/>
        <v>63.881999999999998</v>
      </c>
      <c r="E475" s="115">
        <f t="shared" si="64"/>
        <v>63.881999999999998</v>
      </c>
      <c r="F475" s="23">
        <f t="shared" si="59"/>
        <v>9.5234777597732573E-7</v>
      </c>
      <c r="G475" s="23">
        <f t="shared" si="60"/>
        <v>-9.5234777597732573E-7</v>
      </c>
      <c r="H475" s="23">
        <f t="shared" si="61"/>
        <v>163.29368762694295</v>
      </c>
      <c r="I475" s="23">
        <f t="shared" si="62"/>
        <v>-163.29368762694295</v>
      </c>
      <c r="J475" s="72"/>
      <c r="K475" s="21"/>
    </row>
    <row r="476" spans="1:11" x14ac:dyDescent="0.25">
      <c r="A476" s="19">
        <v>467</v>
      </c>
      <c r="B476" s="115">
        <f t="shared" si="63"/>
        <v>23.300000000000196</v>
      </c>
      <c r="C476" s="22">
        <f t="shared" si="57"/>
        <v>0</v>
      </c>
      <c r="D476" s="22">
        <f t="shared" si="58"/>
        <v>81.754999999999995</v>
      </c>
      <c r="E476" s="115">
        <f t="shared" si="64"/>
        <v>81.754999999999995</v>
      </c>
      <c r="F476" s="23">
        <f t="shared" si="59"/>
        <v>9.5224778471048147E-7</v>
      </c>
      <c r="G476" s="23">
        <f t="shared" si="60"/>
        <v>-9.5224778471048147E-7</v>
      </c>
      <c r="H476" s="23">
        <f t="shared" si="61"/>
        <v>163.27654268986709</v>
      </c>
      <c r="I476" s="23">
        <f t="shared" si="62"/>
        <v>-163.27654268986709</v>
      </c>
      <c r="J476" s="72"/>
      <c r="K476" s="21"/>
    </row>
    <row r="477" spans="1:11" x14ac:dyDescent="0.25">
      <c r="A477" s="19">
        <v>468</v>
      </c>
      <c r="B477" s="115">
        <f t="shared" si="63"/>
        <v>23.350000000000197</v>
      </c>
      <c r="C477" s="22">
        <f t="shared" si="57"/>
        <v>0</v>
      </c>
      <c r="D477" s="22">
        <f t="shared" si="58"/>
        <v>98.399000000000001</v>
      </c>
      <c r="E477" s="115">
        <f t="shared" si="64"/>
        <v>98.399000000000001</v>
      </c>
      <c r="F477" s="23">
        <f t="shared" si="59"/>
        <v>9.5214780394216908E-7</v>
      </c>
      <c r="G477" s="23">
        <f t="shared" si="60"/>
        <v>-9.5214780394216908E-7</v>
      </c>
      <c r="H477" s="23">
        <f t="shared" si="61"/>
        <v>163.25939955291508</v>
      </c>
      <c r="I477" s="23">
        <f t="shared" si="62"/>
        <v>-163.25939955291508</v>
      </c>
      <c r="J477" s="72"/>
      <c r="K477" s="21"/>
    </row>
    <row r="478" spans="1:11" x14ac:dyDescent="0.25">
      <c r="A478" s="19">
        <v>469</v>
      </c>
      <c r="B478" s="115">
        <f t="shared" si="63"/>
        <v>23.400000000000198</v>
      </c>
      <c r="C478" s="22">
        <f t="shared" si="57"/>
        <v>0</v>
      </c>
      <c r="D478" s="22">
        <f t="shared" si="58"/>
        <v>113.565</v>
      </c>
      <c r="E478" s="115">
        <f t="shared" si="64"/>
        <v>113.565</v>
      </c>
      <c r="F478" s="23">
        <f t="shared" si="59"/>
        <v>9.5204783367128624E-7</v>
      </c>
      <c r="G478" s="23">
        <f t="shared" si="60"/>
        <v>-9.5204783367128624E-7</v>
      </c>
      <c r="H478" s="23">
        <f t="shared" si="61"/>
        <v>163.24225821589798</v>
      </c>
      <c r="I478" s="23">
        <f t="shared" si="62"/>
        <v>-163.24225821589798</v>
      </c>
      <c r="J478" s="72"/>
      <c r="K478" s="21"/>
    </row>
    <row r="479" spans="1:11" x14ac:dyDescent="0.25">
      <c r="A479" s="19">
        <v>470</v>
      </c>
      <c r="B479" s="115">
        <f t="shared" si="63"/>
        <v>23.450000000000198</v>
      </c>
      <c r="C479" s="22">
        <f t="shared" si="57"/>
        <v>0</v>
      </c>
      <c r="D479" s="22">
        <f t="shared" si="58"/>
        <v>127.027</v>
      </c>
      <c r="E479" s="115">
        <f t="shared" si="64"/>
        <v>127.027</v>
      </c>
      <c r="F479" s="23">
        <f t="shared" si="59"/>
        <v>9.5194787389673076E-7</v>
      </c>
      <c r="G479" s="23">
        <f t="shared" si="60"/>
        <v>-9.5194787389673076E-7</v>
      </c>
      <c r="H479" s="23">
        <f t="shared" si="61"/>
        <v>163.22511867862676</v>
      </c>
      <c r="I479" s="23">
        <f t="shared" si="62"/>
        <v>-163.22511867862676</v>
      </c>
      <c r="J479" s="72"/>
      <c r="K479" s="21"/>
    </row>
    <row r="480" spans="1:11" x14ac:dyDescent="0.25">
      <c r="A480" s="19">
        <v>471</v>
      </c>
      <c r="B480" s="115">
        <f t="shared" si="63"/>
        <v>23.500000000000199</v>
      </c>
      <c r="C480" s="22">
        <f t="shared" si="57"/>
        <v>0</v>
      </c>
      <c r="D480" s="22">
        <f t="shared" si="58"/>
        <v>138.583</v>
      </c>
      <c r="E480" s="115">
        <f t="shared" si="64"/>
        <v>138.583</v>
      </c>
      <c r="F480" s="23">
        <f t="shared" si="59"/>
        <v>9.5184792461740065E-7</v>
      </c>
      <c r="G480" s="23">
        <f t="shared" si="60"/>
        <v>-9.5184792461740065E-7</v>
      </c>
      <c r="H480" s="23">
        <f t="shared" si="61"/>
        <v>163.20798094091248</v>
      </c>
      <c r="I480" s="23">
        <f t="shared" si="62"/>
        <v>-163.20798094091248</v>
      </c>
      <c r="J480" s="72"/>
      <c r="K480" s="21"/>
    </row>
    <row r="481" spans="1:11" x14ac:dyDescent="0.25">
      <c r="A481" s="19">
        <v>472</v>
      </c>
      <c r="B481" s="115">
        <f t="shared" si="63"/>
        <v>23.5500000000002</v>
      </c>
      <c r="C481" s="22">
        <f t="shared" si="57"/>
        <v>0</v>
      </c>
      <c r="D481" s="22">
        <f t="shared" si="58"/>
        <v>148.06100000000001</v>
      </c>
      <c r="E481" s="115">
        <f t="shared" si="64"/>
        <v>148.06100000000001</v>
      </c>
      <c r="F481" s="23">
        <f t="shared" si="59"/>
        <v>9.5174798583219381E-7</v>
      </c>
      <c r="G481" s="23">
        <f t="shared" si="60"/>
        <v>-9.5174798583219381E-7</v>
      </c>
      <c r="H481" s="23">
        <f t="shared" si="61"/>
        <v>163.19084500256619</v>
      </c>
      <c r="I481" s="23">
        <f t="shared" si="62"/>
        <v>-163.19084500256619</v>
      </c>
      <c r="J481" s="72"/>
      <c r="K481" s="21"/>
    </row>
    <row r="482" spans="1:11" x14ac:dyDescent="0.25">
      <c r="A482" s="19">
        <v>473</v>
      </c>
      <c r="B482" s="115">
        <f t="shared" si="63"/>
        <v>23.6000000000002</v>
      </c>
      <c r="C482" s="22">
        <f t="shared" si="57"/>
        <v>0</v>
      </c>
      <c r="D482" s="22">
        <f t="shared" si="58"/>
        <v>155.32</v>
      </c>
      <c r="E482" s="115">
        <f t="shared" si="64"/>
        <v>155.32</v>
      </c>
      <c r="F482" s="23">
        <f t="shared" si="59"/>
        <v>9.5164805754000857E-7</v>
      </c>
      <c r="G482" s="23">
        <f t="shared" si="60"/>
        <v>-9.5164805754000857E-7</v>
      </c>
      <c r="H482" s="23">
        <f t="shared" si="61"/>
        <v>163.17371086339895</v>
      </c>
      <c r="I482" s="23">
        <f t="shared" si="62"/>
        <v>-163.17371086339895</v>
      </c>
      <c r="J482" s="72"/>
      <c r="K482" s="21"/>
    </row>
    <row r="483" spans="1:11" x14ac:dyDescent="0.25">
      <c r="A483" s="19">
        <v>474</v>
      </c>
      <c r="B483" s="115">
        <f t="shared" si="63"/>
        <v>23.650000000000201</v>
      </c>
      <c r="C483" s="22">
        <f t="shared" si="57"/>
        <v>0</v>
      </c>
      <c r="D483" s="22">
        <f t="shared" si="58"/>
        <v>160.25</v>
      </c>
      <c r="E483" s="115">
        <f t="shared" si="64"/>
        <v>160.25</v>
      </c>
      <c r="F483" s="23">
        <f t="shared" si="59"/>
        <v>9.5154813973974314E-7</v>
      </c>
      <c r="G483" s="23">
        <f t="shared" si="60"/>
        <v>-9.5154813973974314E-7</v>
      </c>
      <c r="H483" s="23">
        <f t="shared" si="61"/>
        <v>163.1565785232219</v>
      </c>
      <c r="I483" s="23">
        <f t="shared" si="62"/>
        <v>-163.1565785232219</v>
      </c>
      <c r="J483" s="72"/>
      <c r="K483" s="21"/>
    </row>
    <row r="484" spans="1:11" x14ac:dyDescent="0.25">
      <c r="A484" s="19">
        <v>475</v>
      </c>
      <c r="B484" s="115">
        <f t="shared" si="63"/>
        <v>23.700000000000202</v>
      </c>
      <c r="C484" s="22">
        <f t="shared" si="57"/>
        <v>0</v>
      </c>
      <c r="D484" s="22">
        <f t="shared" si="58"/>
        <v>162.77799999999999</v>
      </c>
      <c r="E484" s="115">
        <f t="shared" si="64"/>
        <v>162.77799999999999</v>
      </c>
      <c r="F484" s="23">
        <f t="shared" si="59"/>
        <v>9.5144823243029608E-7</v>
      </c>
      <c r="G484" s="23">
        <f t="shared" si="60"/>
        <v>-9.5144823243029608E-7</v>
      </c>
      <c r="H484" s="23">
        <f t="shared" si="61"/>
        <v>163.13944798184613</v>
      </c>
      <c r="I484" s="23">
        <f t="shared" si="62"/>
        <v>-163.13944798184613</v>
      </c>
      <c r="J484" s="72"/>
      <c r="K484" s="21"/>
    </row>
    <row r="485" spans="1:11" x14ac:dyDescent="0.25">
      <c r="A485" s="19">
        <v>476</v>
      </c>
      <c r="B485" s="115">
        <f t="shared" si="63"/>
        <v>23.750000000000203</v>
      </c>
      <c r="C485" s="22">
        <f t="shared" si="57"/>
        <v>0</v>
      </c>
      <c r="D485" s="22">
        <f t="shared" si="58"/>
        <v>162.86799999999999</v>
      </c>
      <c r="E485" s="115">
        <f t="shared" si="64"/>
        <v>162.86799999999999</v>
      </c>
      <c r="F485" s="23">
        <f t="shared" si="59"/>
        <v>9.513483356105657E-7</v>
      </c>
      <c r="G485" s="23">
        <f t="shared" si="60"/>
        <v>-9.513483356105657E-7</v>
      </c>
      <c r="H485" s="23">
        <f t="shared" si="61"/>
        <v>163.12231923908277</v>
      </c>
      <c r="I485" s="23">
        <f t="shared" si="62"/>
        <v>-163.12231923908277</v>
      </c>
      <c r="J485" s="72"/>
      <c r="K485" s="21"/>
    </row>
    <row r="486" spans="1:11" x14ac:dyDescent="0.25">
      <c r="A486" s="19">
        <v>477</v>
      </c>
      <c r="B486" s="115">
        <f t="shared" si="63"/>
        <v>23.800000000000203</v>
      </c>
      <c r="C486" s="22">
        <f t="shared" si="57"/>
        <v>0</v>
      </c>
      <c r="D486" s="22">
        <f t="shared" si="58"/>
        <v>160.517</v>
      </c>
      <c r="E486" s="115">
        <f t="shared" si="64"/>
        <v>160.517</v>
      </c>
      <c r="F486" s="23">
        <f t="shared" si="59"/>
        <v>9.5124844927945066E-7</v>
      </c>
      <c r="G486" s="23">
        <f t="shared" si="60"/>
        <v>-9.5124844927945066E-7</v>
      </c>
      <c r="H486" s="23">
        <f t="shared" si="61"/>
        <v>163.10519229474298</v>
      </c>
      <c r="I486" s="23">
        <f t="shared" si="62"/>
        <v>-163.10519229474298</v>
      </c>
      <c r="J486" s="72"/>
      <c r="K486" s="21"/>
    </row>
    <row r="487" spans="1:11" x14ac:dyDescent="0.25">
      <c r="A487" s="19">
        <v>478</v>
      </c>
      <c r="B487" s="115">
        <f t="shared" si="63"/>
        <v>23.850000000000204</v>
      </c>
      <c r="C487" s="22">
        <f t="shared" si="57"/>
        <v>0</v>
      </c>
      <c r="D487" s="22">
        <f t="shared" si="58"/>
        <v>155.76300000000001</v>
      </c>
      <c r="E487" s="115">
        <f t="shared" si="64"/>
        <v>155.76300000000001</v>
      </c>
      <c r="F487" s="23">
        <f t="shared" si="59"/>
        <v>9.5114857343585002E-7</v>
      </c>
      <c r="G487" s="23">
        <f t="shared" si="60"/>
        <v>-9.5114857343585002E-7</v>
      </c>
      <c r="H487" s="23">
        <f t="shared" si="61"/>
        <v>163.08806714863795</v>
      </c>
      <c r="I487" s="23">
        <f t="shared" si="62"/>
        <v>-163.08806714863795</v>
      </c>
      <c r="J487" s="72"/>
      <c r="K487" s="21"/>
    </row>
    <row r="488" spans="1:11" x14ac:dyDescent="0.25">
      <c r="A488" s="19">
        <v>479</v>
      </c>
      <c r="B488" s="115">
        <f t="shared" si="63"/>
        <v>23.900000000000205</v>
      </c>
      <c r="C488" s="22">
        <f t="shared" si="57"/>
        <v>0</v>
      </c>
      <c r="D488" s="22">
        <f t="shared" si="58"/>
        <v>148.67699999999999</v>
      </c>
      <c r="E488" s="115">
        <f t="shared" si="64"/>
        <v>148.67699999999999</v>
      </c>
      <c r="F488" s="23">
        <f t="shared" si="59"/>
        <v>9.5104870807866221E-7</v>
      </c>
      <c r="G488" s="23">
        <f t="shared" si="60"/>
        <v>-9.5104870807866221E-7</v>
      </c>
      <c r="H488" s="23">
        <f t="shared" si="61"/>
        <v>163.07094380057885</v>
      </c>
      <c r="I488" s="23">
        <f t="shared" si="62"/>
        <v>-163.07094380057885</v>
      </c>
      <c r="J488" s="72"/>
      <c r="K488" s="21"/>
    </row>
    <row r="489" spans="1:11" x14ac:dyDescent="0.25">
      <c r="A489" s="19">
        <v>480</v>
      </c>
      <c r="B489" s="115">
        <f t="shared" si="63"/>
        <v>23.950000000000205</v>
      </c>
      <c r="C489" s="22">
        <f t="shared" si="57"/>
        <v>0</v>
      </c>
      <c r="D489" s="22">
        <f t="shared" si="58"/>
        <v>139.36500000000001</v>
      </c>
      <c r="E489" s="115">
        <f t="shared" si="64"/>
        <v>139.36500000000001</v>
      </c>
      <c r="F489" s="23">
        <f t="shared" si="59"/>
        <v>9.5094885320678642E-7</v>
      </c>
      <c r="G489" s="23">
        <f t="shared" si="60"/>
        <v>-9.5094885320678642E-7</v>
      </c>
      <c r="H489" s="23">
        <f t="shared" si="61"/>
        <v>163.0538222503769</v>
      </c>
      <c r="I489" s="23">
        <f t="shared" si="62"/>
        <v>-163.0538222503769</v>
      </c>
      <c r="J489" s="72"/>
      <c r="K489" s="21"/>
    </row>
    <row r="490" spans="1:11" x14ac:dyDescent="0.25">
      <c r="A490" s="19">
        <v>481</v>
      </c>
      <c r="B490" s="115">
        <f t="shared" si="63"/>
        <v>24.000000000000206</v>
      </c>
      <c r="C490" s="22">
        <f t="shared" si="57"/>
        <v>0</v>
      </c>
      <c r="D490" s="22">
        <f t="shared" si="58"/>
        <v>127.967</v>
      </c>
      <c r="E490" s="115">
        <f t="shared" si="64"/>
        <v>127.967</v>
      </c>
      <c r="F490" s="23">
        <f t="shared" si="59"/>
        <v>9.508490088191218E-7</v>
      </c>
      <c r="G490" s="23">
        <f t="shared" si="60"/>
        <v>-9.508490088191218E-7</v>
      </c>
      <c r="H490" s="23">
        <f t="shared" si="61"/>
        <v>163.03670249784332</v>
      </c>
      <c r="I490" s="23">
        <f t="shared" si="62"/>
        <v>-163.03670249784332</v>
      </c>
      <c r="J490" s="72"/>
      <c r="K490" s="21"/>
    </row>
    <row r="491" spans="1:11" x14ac:dyDescent="0.25">
      <c r="A491" s="19">
        <v>482</v>
      </c>
      <c r="B491" s="115">
        <f t="shared" si="63"/>
        <v>24.050000000000207</v>
      </c>
      <c r="C491" s="22">
        <f t="shared" si="57"/>
        <v>0</v>
      </c>
      <c r="D491" s="22">
        <f t="shared" si="58"/>
        <v>114.655</v>
      </c>
      <c r="E491" s="115">
        <f t="shared" si="64"/>
        <v>114.655</v>
      </c>
      <c r="F491" s="23">
        <f t="shared" si="59"/>
        <v>9.5074917491456755E-7</v>
      </c>
      <c r="G491" s="23">
        <f t="shared" si="60"/>
        <v>-9.5074917491456755E-7</v>
      </c>
      <c r="H491" s="23">
        <f t="shared" si="61"/>
        <v>163.01958454278943</v>
      </c>
      <c r="I491" s="23">
        <f t="shared" si="62"/>
        <v>-163.01958454278943</v>
      </c>
      <c r="J491" s="72"/>
      <c r="K491" s="21"/>
    </row>
    <row r="492" spans="1:11" x14ac:dyDescent="0.25">
      <c r="A492" s="19">
        <v>483</v>
      </c>
      <c r="B492" s="115">
        <f t="shared" si="63"/>
        <v>24.100000000000207</v>
      </c>
      <c r="C492" s="22">
        <f t="shared" si="57"/>
        <v>0</v>
      </c>
      <c r="D492" s="22">
        <f t="shared" si="58"/>
        <v>99.628</v>
      </c>
      <c r="E492" s="115">
        <f t="shared" si="64"/>
        <v>99.628</v>
      </c>
      <c r="F492" s="23">
        <f t="shared" si="59"/>
        <v>9.5064935149202284E-7</v>
      </c>
      <c r="G492" s="23">
        <f t="shared" si="60"/>
        <v>-9.5064935149202284E-7</v>
      </c>
      <c r="H492" s="23">
        <f t="shared" si="61"/>
        <v>163.00246838502645</v>
      </c>
      <c r="I492" s="23">
        <f t="shared" si="62"/>
        <v>-163.00246838502645</v>
      </c>
      <c r="J492" s="72"/>
      <c r="K492" s="21"/>
    </row>
    <row r="493" spans="1:11" x14ac:dyDescent="0.25">
      <c r="A493" s="19">
        <v>484</v>
      </c>
      <c r="B493" s="115">
        <f t="shared" si="63"/>
        <v>24.150000000000208</v>
      </c>
      <c r="C493" s="22">
        <f t="shared" si="57"/>
        <v>0</v>
      </c>
      <c r="D493" s="22">
        <f t="shared" si="58"/>
        <v>83.111000000000004</v>
      </c>
      <c r="E493" s="115">
        <f t="shared" si="64"/>
        <v>83.111000000000004</v>
      </c>
      <c r="F493" s="23">
        <f t="shared" si="59"/>
        <v>9.5054953855038736E-7</v>
      </c>
      <c r="G493" s="23">
        <f t="shared" si="60"/>
        <v>-9.5054953855038736E-7</v>
      </c>
      <c r="H493" s="23">
        <f t="shared" si="61"/>
        <v>162.98535402436568</v>
      </c>
      <c r="I493" s="23">
        <f t="shared" si="62"/>
        <v>-162.98535402436568</v>
      </c>
      <c r="J493" s="72"/>
      <c r="K493" s="21"/>
    </row>
    <row r="494" spans="1:11" x14ac:dyDescent="0.25">
      <c r="A494" s="19">
        <v>485</v>
      </c>
      <c r="B494" s="115">
        <f t="shared" si="63"/>
        <v>24.200000000000209</v>
      </c>
      <c r="C494" s="22">
        <f t="shared" si="57"/>
        <v>0</v>
      </c>
      <c r="D494" s="22">
        <f t="shared" si="58"/>
        <v>65.353999999999999</v>
      </c>
      <c r="E494" s="115">
        <f t="shared" si="64"/>
        <v>65.353999999999999</v>
      </c>
      <c r="F494" s="23">
        <f t="shared" si="59"/>
        <v>9.5044973608856051E-7</v>
      </c>
      <c r="G494" s="23">
        <f t="shared" si="60"/>
        <v>-9.5044973608856051E-7</v>
      </c>
      <c r="H494" s="23">
        <f t="shared" si="61"/>
        <v>162.96824146061843</v>
      </c>
      <c r="I494" s="23">
        <f t="shared" si="62"/>
        <v>-162.96824146061843</v>
      </c>
      <c r="J494" s="72"/>
      <c r="K494" s="21"/>
    </row>
    <row r="495" spans="1:11" x14ac:dyDescent="0.25">
      <c r="A495" s="19">
        <v>486</v>
      </c>
      <c r="B495" s="115">
        <f t="shared" si="63"/>
        <v>24.25000000000021</v>
      </c>
      <c r="C495" s="22">
        <f t="shared" si="57"/>
        <v>0</v>
      </c>
      <c r="D495" s="22">
        <f t="shared" si="58"/>
        <v>46.621000000000002</v>
      </c>
      <c r="E495" s="115">
        <f t="shared" si="64"/>
        <v>46.621000000000002</v>
      </c>
      <c r="F495" s="23">
        <f t="shared" si="59"/>
        <v>9.5034994410544199E-7</v>
      </c>
      <c r="G495" s="23">
        <f t="shared" si="60"/>
        <v>-9.5034994410544199E-7</v>
      </c>
      <c r="H495" s="23">
        <f t="shared" si="61"/>
        <v>162.95113069359607</v>
      </c>
      <c r="I495" s="23">
        <f t="shared" si="62"/>
        <v>-162.95113069359607</v>
      </c>
      <c r="J495" s="72"/>
      <c r="K495" s="21"/>
    </row>
    <row r="496" spans="1:11" x14ac:dyDescent="0.25">
      <c r="A496" s="19">
        <v>487</v>
      </c>
      <c r="B496" s="115">
        <f t="shared" si="63"/>
        <v>24.30000000000021</v>
      </c>
      <c r="C496" s="22">
        <f t="shared" si="57"/>
        <v>0</v>
      </c>
      <c r="D496" s="22">
        <f t="shared" si="58"/>
        <v>27.193000000000001</v>
      </c>
      <c r="E496" s="115">
        <f t="shared" si="64"/>
        <v>27.193000000000001</v>
      </c>
      <c r="F496" s="23">
        <f t="shared" si="59"/>
        <v>9.5025016259993161E-7</v>
      </c>
      <c r="G496" s="23">
        <f t="shared" si="60"/>
        <v>-9.5025016259993161E-7</v>
      </c>
      <c r="H496" s="23">
        <f t="shared" si="61"/>
        <v>162.93402172310991</v>
      </c>
      <c r="I496" s="23">
        <f t="shared" si="62"/>
        <v>-162.93402172310991</v>
      </c>
      <c r="J496" s="72"/>
      <c r="K496" s="21"/>
    </row>
    <row r="497" spans="1:11" x14ac:dyDescent="0.25">
      <c r="A497" s="19">
        <v>488</v>
      </c>
      <c r="B497" s="115">
        <f t="shared" si="63"/>
        <v>24.350000000000211</v>
      </c>
      <c r="C497" s="22">
        <f t="shared" si="57"/>
        <v>0</v>
      </c>
      <c r="D497" s="22">
        <f t="shared" si="58"/>
        <v>7.3620000000000001</v>
      </c>
      <c r="E497" s="115">
        <f t="shared" si="64"/>
        <v>7.3620000000000001</v>
      </c>
      <c r="F497" s="23">
        <f t="shared" si="59"/>
        <v>9.5015039157092939E-7</v>
      </c>
      <c r="G497" s="23">
        <f t="shared" si="60"/>
        <v>-9.5015039157092939E-7</v>
      </c>
      <c r="H497" s="23">
        <f t="shared" si="61"/>
        <v>162.91691454897133</v>
      </c>
      <c r="I497" s="23">
        <f t="shared" si="62"/>
        <v>-162.91691454897133</v>
      </c>
      <c r="J497" s="72"/>
      <c r="K497" s="21"/>
    </row>
    <row r="498" spans="1:11" x14ac:dyDescent="0.25">
      <c r="A498" s="19">
        <v>489</v>
      </c>
      <c r="B498" s="115">
        <f t="shared" si="63"/>
        <v>24.400000000000212</v>
      </c>
      <c r="C498" s="22">
        <f t="shared" si="57"/>
        <v>0</v>
      </c>
      <c r="D498" s="22">
        <f t="shared" si="58"/>
        <v>-12.574</v>
      </c>
      <c r="E498" s="115">
        <f t="shared" si="64"/>
        <v>-12.574</v>
      </c>
      <c r="F498" s="23">
        <f t="shared" si="59"/>
        <v>9.5005063101733503E-7</v>
      </c>
      <c r="G498" s="23">
        <f t="shared" si="60"/>
        <v>-9.5005063101733503E-7</v>
      </c>
      <c r="H498" s="23">
        <f t="shared" si="61"/>
        <v>162.89980917099174</v>
      </c>
      <c r="I498" s="23">
        <f t="shared" si="62"/>
        <v>-162.89980917099174</v>
      </c>
      <c r="J498" s="72"/>
      <c r="K498" s="21"/>
    </row>
    <row r="499" spans="1:11" x14ac:dyDescent="0.25">
      <c r="A499" s="19">
        <v>490</v>
      </c>
      <c r="B499" s="115">
        <f t="shared" si="63"/>
        <v>24.450000000000212</v>
      </c>
      <c r="C499" s="22">
        <f t="shared" si="57"/>
        <v>0</v>
      </c>
      <c r="D499" s="22">
        <f t="shared" si="58"/>
        <v>-32.319000000000003</v>
      </c>
      <c r="E499" s="115">
        <f t="shared" si="64"/>
        <v>-32.319000000000003</v>
      </c>
      <c r="F499" s="23">
        <f t="shared" si="59"/>
        <v>9.4995088093804909E-7</v>
      </c>
      <c r="G499" s="23">
        <f t="shared" si="60"/>
        <v>-9.4995088093804909E-7</v>
      </c>
      <c r="H499" s="23">
        <f t="shared" si="61"/>
        <v>162.88270558898256</v>
      </c>
      <c r="I499" s="23">
        <f t="shared" si="62"/>
        <v>-162.88270558898256</v>
      </c>
      <c r="J499" s="72"/>
      <c r="K499" s="21"/>
    </row>
    <row r="500" spans="1:11" x14ac:dyDescent="0.25">
      <c r="A500" s="19">
        <v>491</v>
      </c>
      <c r="B500" s="115">
        <f t="shared" si="63"/>
        <v>24.500000000000213</v>
      </c>
      <c r="C500" s="22">
        <f t="shared" si="57"/>
        <v>0</v>
      </c>
      <c r="D500" s="22">
        <f t="shared" si="58"/>
        <v>-51.575000000000003</v>
      </c>
      <c r="E500" s="115">
        <f t="shared" si="64"/>
        <v>-51.575000000000003</v>
      </c>
      <c r="F500" s="23">
        <f t="shared" si="59"/>
        <v>9.4985114133197149E-7</v>
      </c>
      <c r="G500" s="23">
        <f t="shared" si="60"/>
        <v>-9.4985114133197149E-7</v>
      </c>
      <c r="H500" s="23">
        <f t="shared" si="61"/>
        <v>162.8656038027552</v>
      </c>
      <c r="I500" s="23">
        <f t="shared" si="62"/>
        <v>-162.8656038027552</v>
      </c>
      <c r="J500" s="72"/>
      <c r="K500" s="21"/>
    </row>
    <row r="501" spans="1:11" x14ac:dyDescent="0.25">
      <c r="A501" s="19">
        <v>492</v>
      </c>
      <c r="B501" s="115">
        <f t="shared" si="63"/>
        <v>24.550000000000214</v>
      </c>
      <c r="C501" s="22">
        <f t="shared" si="57"/>
        <v>0</v>
      </c>
      <c r="D501" s="22">
        <f t="shared" si="58"/>
        <v>-70.054000000000002</v>
      </c>
      <c r="E501" s="115">
        <f t="shared" si="64"/>
        <v>-70.054000000000002</v>
      </c>
      <c r="F501" s="23">
        <f t="shared" si="59"/>
        <v>9.4975141219800277E-7</v>
      </c>
      <c r="G501" s="23">
        <f t="shared" si="60"/>
        <v>-9.4975141219800277E-7</v>
      </c>
      <c r="H501" s="23">
        <f t="shared" si="61"/>
        <v>162.84850381212112</v>
      </c>
      <c r="I501" s="23">
        <f t="shared" si="62"/>
        <v>-162.84850381212112</v>
      </c>
      <c r="J501" s="72"/>
      <c r="K501" s="21"/>
    </row>
    <row r="502" spans="1:11" x14ac:dyDescent="0.25">
      <c r="A502" s="19">
        <v>493</v>
      </c>
      <c r="B502" s="115">
        <f t="shared" si="63"/>
        <v>24.600000000000215</v>
      </c>
      <c r="C502" s="22">
        <f t="shared" si="57"/>
        <v>0</v>
      </c>
      <c r="D502" s="22">
        <f t="shared" si="58"/>
        <v>-87.48</v>
      </c>
      <c r="E502" s="115">
        <f t="shared" si="64"/>
        <v>-87.48</v>
      </c>
      <c r="F502" s="23">
        <f t="shared" si="59"/>
        <v>9.4965169353504349E-7</v>
      </c>
      <c r="G502" s="23">
        <f t="shared" si="60"/>
        <v>-9.4965169353504349E-7</v>
      </c>
      <c r="H502" s="23">
        <f t="shared" si="61"/>
        <v>162.83140561689183</v>
      </c>
      <c r="I502" s="23">
        <f t="shared" si="62"/>
        <v>-162.83140561689183</v>
      </c>
      <c r="J502" s="72"/>
      <c r="K502" s="21"/>
    </row>
    <row r="503" spans="1:11" x14ac:dyDescent="0.25">
      <c r="A503" s="19">
        <v>494</v>
      </c>
      <c r="B503" s="115">
        <f t="shared" si="63"/>
        <v>24.650000000000215</v>
      </c>
      <c r="C503" s="22">
        <f t="shared" si="57"/>
        <v>0</v>
      </c>
      <c r="D503" s="22">
        <f t="shared" si="58"/>
        <v>-103.592</v>
      </c>
      <c r="E503" s="115">
        <f t="shared" si="64"/>
        <v>-103.592</v>
      </c>
      <c r="F503" s="23">
        <f t="shared" si="59"/>
        <v>9.4955198534199398E-7</v>
      </c>
      <c r="G503" s="23">
        <f t="shared" si="60"/>
        <v>-9.4955198534199398E-7</v>
      </c>
      <c r="H503" s="23">
        <f t="shared" si="61"/>
        <v>162.81430921687874</v>
      </c>
      <c r="I503" s="23">
        <f t="shared" si="62"/>
        <v>-162.81430921687874</v>
      </c>
      <c r="J503" s="72"/>
      <c r="K503" s="21"/>
    </row>
    <row r="504" spans="1:11" x14ac:dyDescent="0.25">
      <c r="A504" s="19">
        <v>495</v>
      </c>
      <c r="B504" s="115">
        <f t="shared" si="63"/>
        <v>24.700000000000216</v>
      </c>
      <c r="C504" s="22">
        <f t="shared" si="57"/>
        <v>0</v>
      </c>
      <c r="D504" s="22">
        <f t="shared" si="58"/>
        <v>-118.149</v>
      </c>
      <c r="E504" s="115">
        <f t="shared" si="64"/>
        <v>-118.149</v>
      </c>
      <c r="F504" s="23">
        <f t="shared" si="59"/>
        <v>9.4945228761775522E-7</v>
      </c>
      <c r="G504" s="23">
        <f t="shared" si="60"/>
        <v>-9.4945228761775522E-7</v>
      </c>
      <c r="H504" s="23">
        <f t="shared" si="61"/>
        <v>162.79721461189345</v>
      </c>
      <c r="I504" s="23">
        <f t="shared" si="62"/>
        <v>-162.79721461189345</v>
      </c>
      <c r="J504" s="72"/>
      <c r="K504" s="21"/>
    </row>
    <row r="505" spans="1:11" x14ac:dyDescent="0.25">
      <c r="A505" s="19">
        <v>496</v>
      </c>
      <c r="B505" s="115">
        <f t="shared" si="63"/>
        <v>24.750000000000217</v>
      </c>
      <c r="C505" s="22">
        <f t="shared" si="57"/>
        <v>0</v>
      </c>
      <c r="D505" s="22">
        <f t="shared" si="58"/>
        <v>-130.93299999999999</v>
      </c>
      <c r="E505" s="115">
        <f t="shared" si="64"/>
        <v>-130.93299999999999</v>
      </c>
      <c r="F505" s="23">
        <f t="shared" si="59"/>
        <v>9.4935260036122786E-7</v>
      </c>
      <c r="G505" s="23">
        <f t="shared" si="60"/>
        <v>-9.4935260036122786E-7</v>
      </c>
      <c r="H505" s="23">
        <f t="shared" si="61"/>
        <v>162.78012180174744</v>
      </c>
      <c r="I505" s="23">
        <f t="shared" si="62"/>
        <v>-162.78012180174744</v>
      </c>
      <c r="J505" s="72"/>
      <c r="K505" s="21"/>
    </row>
    <row r="506" spans="1:11" x14ac:dyDescent="0.25">
      <c r="A506" s="19">
        <v>497</v>
      </c>
      <c r="B506" s="115">
        <f t="shared" si="63"/>
        <v>24.800000000000217</v>
      </c>
      <c r="C506" s="22">
        <f t="shared" si="57"/>
        <v>0</v>
      </c>
      <c r="D506" s="22">
        <f t="shared" si="58"/>
        <v>-141.75299999999999</v>
      </c>
      <c r="E506" s="115">
        <f t="shared" si="64"/>
        <v>-141.75299999999999</v>
      </c>
      <c r="F506" s="23">
        <f t="shared" si="59"/>
        <v>9.49252923571313E-7</v>
      </c>
      <c r="G506" s="23">
        <f t="shared" si="60"/>
        <v>-9.49252923571313E-7</v>
      </c>
      <c r="H506" s="23">
        <f t="shared" si="61"/>
        <v>162.76303078625227</v>
      </c>
      <c r="I506" s="23">
        <f t="shared" si="62"/>
        <v>-162.76303078625227</v>
      </c>
      <c r="J506" s="72"/>
      <c r="K506" s="21"/>
    </row>
    <row r="507" spans="1:11" x14ac:dyDescent="0.25">
      <c r="A507" s="19">
        <v>498</v>
      </c>
      <c r="B507" s="115">
        <f t="shared" si="63"/>
        <v>24.850000000000218</v>
      </c>
      <c r="C507" s="22">
        <f t="shared" si="57"/>
        <v>0</v>
      </c>
      <c r="D507" s="22">
        <f t="shared" si="58"/>
        <v>-150.447</v>
      </c>
      <c r="E507" s="115">
        <f t="shared" si="64"/>
        <v>-150.447</v>
      </c>
      <c r="F507" s="23">
        <f t="shared" si="59"/>
        <v>9.4915325724691159E-7</v>
      </c>
      <c r="G507" s="23">
        <f t="shared" si="60"/>
        <v>-9.4915325724691159E-7</v>
      </c>
      <c r="H507" s="23">
        <f t="shared" si="61"/>
        <v>162.74594156521951</v>
      </c>
      <c r="I507" s="23">
        <f t="shared" si="62"/>
        <v>-162.74594156521951</v>
      </c>
      <c r="J507" s="72"/>
      <c r="K507" s="21"/>
    </row>
    <row r="508" spans="1:11" x14ac:dyDescent="0.25">
      <c r="A508" s="19">
        <v>499</v>
      </c>
      <c r="B508" s="115">
        <f t="shared" si="63"/>
        <v>24.900000000000219</v>
      </c>
      <c r="C508" s="22">
        <f t="shared" si="57"/>
        <v>0</v>
      </c>
      <c r="D508" s="22">
        <f t="shared" si="58"/>
        <v>-156.886</v>
      </c>
      <c r="E508" s="115">
        <f t="shared" si="64"/>
        <v>-156.886</v>
      </c>
      <c r="F508" s="23">
        <f t="shared" si="59"/>
        <v>9.4905360138692495E-7</v>
      </c>
      <c r="G508" s="23">
        <f t="shared" si="60"/>
        <v>-9.4905360138692495E-7</v>
      </c>
      <c r="H508" s="23">
        <f t="shared" si="61"/>
        <v>162.72885413846078</v>
      </c>
      <c r="I508" s="23">
        <f t="shared" si="62"/>
        <v>-162.72885413846078</v>
      </c>
      <c r="J508" s="72"/>
      <c r="K508" s="21"/>
    </row>
    <row r="509" spans="1:11" x14ac:dyDescent="0.25">
      <c r="A509" s="19">
        <v>500</v>
      </c>
      <c r="B509" s="115">
        <f t="shared" si="63"/>
        <v>24.95000000000022</v>
      </c>
      <c r="C509" s="22">
        <f t="shared" si="57"/>
        <v>0</v>
      </c>
      <c r="D509" s="22">
        <f t="shared" si="58"/>
        <v>-160.97300000000001</v>
      </c>
      <c r="E509" s="115">
        <f t="shared" si="64"/>
        <v>-160.97300000000001</v>
      </c>
      <c r="F509" s="23">
        <f t="shared" si="59"/>
        <v>9.4895395599025413E-7</v>
      </c>
      <c r="G509" s="23">
        <f t="shared" si="60"/>
        <v>-9.4895395599025413E-7</v>
      </c>
      <c r="H509" s="23">
        <f t="shared" si="61"/>
        <v>162.71176850578766</v>
      </c>
      <c r="I509" s="23">
        <f t="shared" si="62"/>
        <v>-162.71176850578766</v>
      </c>
      <c r="J509" s="72"/>
      <c r="K509" s="21"/>
    </row>
    <row r="510" spans="1:11" x14ac:dyDescent="0.25">
      <c r="A510" s="19">
        <v>501</v>
      </c>
      <c r="B510" s="115">
        <f t="shared" si="63"/>
        <v>25.00000000000022</v>
      </c>
      <c r="C510" s="22">
        <f t="shared" si="57"/>
        <v>0</v>
      </c>
      <c r="D510" s="22">
        <f t="shared" si="58"/>
        <v>-162.648</v>
      </c>
      <c r="E510" s="115">
        <f t="shared" si="64"/>
        <v>-162.648</v>
      </c>
      <c r="F510" s="23">
        <f t="shared" si="59"/>
        <v>9.4885432105580076E-7</v>
      </c>
      <c r="G510" s="23">
        <f t="shared" si="60"/>
        <v>-9.4885432105580076E-7</v>
      </c>
      <c r="H510" s="23">
        <f t="shared" si="61"/>
        <v>162.69468466701176</v>
      </c>
      <c r="I510" s="23">
        <f t="shared" si="62"/>
        <v>-162.69468466701176</v>
      </c>
      <c r="J510" s="72"/>
      <c r="K510" s="21"/>
    </row>
    <row r="511" spans="1:11" x14ac:dyDescent="0.25">
      <c r="A511" s="19">
        <v>502</v>
      </c>
      <c r="B511" s="115">
        <f t="shared" si="63"/>
        <v>25.050000000000221</v>
      </c>
      <c r="C511" s="22">
        <f t="shared" si="57"/>
        <v>0</v>
      </c>
      <c r="D511" s="22">
        <f t="shared" si="58"/>
        <v>-161.887</v>
      </c>
      <c r="E511" s="115">
        <f t="shared" si="64"/>
        <v>-161.887</v>
      </c>
      <c r="F511" s="23">
        <f t="shared" si="59"/>
        <v>9.4875469658246635E-7</v>
      </c>
      <c r="G511" s="23">
        <f t="shared" si="60"/>
        <v>-9.4875469658246635E-7</v>
      </c>
      <c r="H511" s="23">
        <f t="shared" si="61"/>
        <v>162.6776026219448</v>
      </c>
      <c r="I511" s="23">
        <f t="shared" si="62"/>
        <v>-162.6776026219448</v>
      </c>
      <c r="J511" s="72"/>
      <c r="K511" s="21"/>
    </row>
    <row r="512" spans="1:11" x14ac:dyDescent="0.25">
      <c r="A512" s="19">
        <v>503</v>
      </c>
      <c r="B512" s="115">
        <f t="shared" si="63"/>
        <v>25.100000000000222</v>
      </c>
      <c r="C512" s="22">
        <f t="shared" si="57"/>
        <v>0</v>
      </c>
      <c r="D512" s="22">
        <f t="shared" si="58"/>
        <v>-158.69999999999999</v>
      </c>
      <c r="E512" s="115">
        <f t="shared" si="64"/>
        <v>-158.69999999999999</v>
      </c>
      <c r="F512" s="23">
        <f t="shared" si="59"/>
        <v>9.4865508256915238E-7</v>
      </c>
      <c r="G512" s="23">
        <f t="shared" si="60"/>
        <v>-9.4865508256915238E-7</v>
      </c>
      <c r="H512" s="23">
        <f t="shared" si="61"/>
        <v>162.66052237039838</v>
      </c>
      <c r="I512" s="23">
        <f t="shared" si="62"/>
        <v>-162.66052237039838</v>
      </c>
      <c r="J512" s="72"/>
      <c r="K512" s="21"/>
    </row>
    <row r="513" spans="1:11" x14ac:dyDescent="0.25">
      <c r="A513" s="19">
        <v>504</v>
      </c>
      <c r="B513" s="115">
        <f t="shared" si="63"/>
        <v>25.150000000000222</v>
      </c>
      <c r="C513" s="22">
        <f t="shared" si="57"/>
        <v>0</v>
      </c>
      <c r="D513" s="22">
        <f t="shared" si="58"/>
        <v>-153.137</v>
      </c>
      <c r="E513" s="115">
        <f t="shared" si="64"/>
        <v>-153.137</v>
      </c>
      <c r="F513" s="23">
        <f t="shared" si="59"/>
        <v>9.4855547901476069E-7</v>
      </c>
      <c r="G513" s="23">
        <f t="shared" si="60"/>
        <v>-9.4855547901476069E-7</v>
      </c>
      <c r="H513" s="23">
        <f t="shared" si="61"/>
        <v>162.64344391218424</v>
      </c>
      <c r="I513" s="23">
        <f t="shared" si="62"/>
        <v>-162.64344391218424</v>
      </c>
      <c r="J513" s="72"/>
      <c r="K513" s="21"/>
    </row>
    <row r="514" spans="1:11" x14ac:dyDescent="0.25">
      <c r="A514" s="19">
        <v>505</v>
      </c>
      <c r="B514" s="115">
        <f t="shared" si="63"/>
        <v>25.200000000000223</v>
      </c>
      <c r="C514" s="22">
        <f t="shared" si="57"/>
        <v>0</v>
      </c>
      <c r="D514" s="22">
        <f t="shared" si="58"/>
        <v>-145.28100000000001</v>
      </c>
      <c r="E514" s="115">
        <f t="shared" si="64"/>
        <v>-145.28100000000001</v>
      </c>
      <c r="F514" s="23">
        <f t="shared" si="59"/>
        <v>9.484558859181932E-7</v>
      </c>
      <c r="G514" s="23">
        <f t="shared" si="60"/>
        <v>-9.484558859181932E-7</v>
      </c>
      <c r="H514" s="23">
        <f t="shared" si="61"/>
        <v>162.62636724711408</v>
      </c>
      <c r="I514" s="23">
        <f t="shared" si="62"/>
        <v>-162.62636724711408</v>
      </c>
      <c r="J514" s="72"/>
      <c r="K514" s="21"/>
    </row>
    <row r="515" spans="1:11" x14ac:dyDescent="0.25">
      <c r="A515" s="19">
        <v>506</v>
      </c>
      <c r="B515" s="115">
        <f t="shared" si="63"/>
        <v>25.250000000000224</v>
      </c>
      <c r="C515" s="22">
        <f t="shared" si="57"/>
        <v>0</v>
      </c>
      <c r="D515" s="22">
        <f t="shared" si="58"/>
        <v>-135.251</v>
      </c>
      <c r="E515" s="115">
        <f t="shared" si="64"/>
        <v>-135.251</v>
      </c>
      <c r="F515" s="23">
        <f t="shared" si="59"/>
        <v>9.4835630327835195E-7</v>
      </c>
      <c r="G515" s="23">
        <f t="shared" si="60"/>
        <v>-9.4835630327835195E-7</v>
      </c>
      <c r="H515" s="23">
        <f t="shared" si="61"/>
        <v>162.6092923749996</v>
      </c>
      <c r="I515" s="23">
        <f t="shared" si="62"/>
        <v>-162.6092923749996</v>
      </c>
      <c r="J515" s="72"/>
      <c r="K515" s="21"/>
    </row>
    <row r="516" spans="1:11" x14ac:dyDescent="0.25">
      <c r="A516" s="19">
        <v>507</v>
      </c>
      <c r="B516" s="115">
        <f t="shared" si="63"/>
        <v>25.300000000000225</v>
      </c>
      <c r="C516" s="22">
        <f t="shared" si="57"/>
        <v>0</v>
      </c>
      <c r="D516" s="22">
        <f t="shared" si="58"/>
        <v>-123.197</v>
      </c>
      <c r="E516" s="115">
        <f t="shared" si="64"/>
        <v>-123.197</v>
      </c>
      <c r="F516" s="23">
        <f t="shared" si="59"/>
        <v>9.4825673109413887E-7</v>
      </c>
      <c r="G516" s="23">
        <f t="shared" si="60"/>
        <v>-9.4825673109413887E-7</v>
      </c>
      <c r="H516" s="23">
        <f t="shared" si="61"/>
        <v>162.59221929565257</v>
      </c>
      <c r="I516" s="23">
        <f t="shared" si="62"/>
        <v>-162.59221929565257</v>
      </c>
      <c r="J516" s="72"/>
      <c r="K516" s="21"/>
    </row>
    <row r="517" spans="1:11" x14ac:dyDescent="0.25">
      <c r="A517" s="19">
        <v>508</v>
      </c>
      <c r="B517" s="115">
        <f t="shared" si="63"/>
        <v>25.350000000000225</v>
      </c>
      <c r="C517" s="22">
        <f t="shared" si="57"/>
        <v>0</v>
      </c>
      <c r="D517" s="22">
        <f t="shared" si="58"/>
        <v>-109.29900000000001</v>
      </c>
      <c r="E517" s="115">
        <f t="shared" si="64"/>
        <v>-109.29900000000001</v>
      </c>
      <c r="F517" s="23">
        <f t="shared" si="59"/>
        <v>9.4815716936445619E-7</v>
      </c>
      <c r="G517" s="23">
        <f t="shared" si="60"/>
        <v>-9.4815716936445619E-7</v>
      </c>
      <c r="H517" s="23">
        <f t="shared" si="61"/>
        <v>162.57514800888478</v>
      </c>
      <c r="I517" s="23">
        <f t="shared" si="62"/>
        <v>-162.57514800888478</v>
      </c>
      <c r="J517" s="72"/>
      <c r="K517" s="21"/>
    </row>
    <row r="518" spans="1:11" x14ac:dyDescent="0.25">
      <c r="A518" s="19">
        <v>509</v>
      </c>
      <c r="B518" s="115">
        <f t="shared" si="63"/>
        <v>25.400000000000226</v>
      </c>
      <c r="C518" s="22">
        <f t="shared" si="57"/>
        <v>0</v>
      </c>
      <c r="D518" s="22">
        <f t="shared" si="58"/>
        <v>-93.768000000000001</v>
      </c>
      <c r="E518" s="115">
        <f t="shared" si="64"/>
        <v>-93.768000000000001</v>
      </c>
      <c r="F518" s="23">
        <f t="shared" si="59"/>
        <v>9.4805761808820638E-7</v>
      </c>
      <c r="G518" s="23">
        <f t="shared" si="60"/>
        <v>-9.4805761808820638E-7</v>
      </c>
      <c r="H518" s="23">
        <f t="shared" si="61"/>
        <v>162.55807851450797</v>
      </c>
      <c r="I518" s="23">
        <f t="shared" si="62"/>
        <v>-162.55807851450797</v>
      </c>
      <c r="J518" s="72"/>
      <c r="K518" s="21"/>
    </row>
    <row r="519" spans="1:11" x14ac:dyDescent="0.25">
      <c r="A519" s="19">
        <v>510</v>
      </c>
      <c r="B519" s="115">
        <f t="shared" si="63"/>
        <v>25.450000000000227</v>
      </c>
      <c r="C519" s="22">
        <f t="shared" si="57"/>
        <v>0</v>
      </c>
      <c r="D519" s="22">
        <f t="shared" si="58"/>
        <v>-76.834999999999994</v>
      </c>
      <c r="E519" s="115">
        <f t="shared" si="64"/>
        <v>-76.834999999999994</v>
      </c>
      <c r="F519" s="23">
        <f t="shared" si="59"/>
        <v>9.4795807726429189E-7</v>
      </c>
      <c r="G519" s="23">
        <f t="shared" si="60"/>
        <v>-9.4795807726429189E-7</v>
      </c>
      <c r="H519" s="23">
        <f t="shared" si="61"/>
        <v>162.54101081233401</v>
      </c>
      <c r="I519" s="23">
        <f t="shared" si="62"/>
        <v>-162.54101081233401</v>
      </c>
      <c r="J519" s="72"/>
      <c r="K519" s="21"/>
    </row>
    <row r="520" spans="1:11" x14ac:dyDescent="0.25">
      <c r="A520" s="19">
        <v>511</v>
      </c>
      <c r="B520" s="115">
        <f t="shared" si="63"/>
        <v>25.500000000000227</v>
      </c>
      <c r="C520" s="22">
        <f t="shared" si="57"/>
        <v>0</v>
      </c>
      <c r="D520" s="22">
        <f t="shared" si="58"/>
        <v>-58.753999999999998</v>
      </c>
      <c r="E520" s="115">
        <f t="shared" si="64"/>
        <v>-58.753999999999998</v>
      </c>
      <c r="F520" s="23">
        <f t="shared" si="59"/>
        <v>9.4785854689161519E-7</v>
      </c>
      <c r="G520" s="23">
        <f t="shared" si="60"/>
        <v>-9.4785854689161519E-7</v>
      </c>
      <c r="H520" s="23">
        <f t="shared" si="61"/>
        <v>162.52394490217466</v>
      </c>
      <c r="I520" s="23">
        <f t="shared" si="62"/>
        <v>-162.52394490217466</v>
      </c>
      <c r="J520" s="72"/>
      <c r="K520" s="21"/>
    </row>
    <row r="521" spans="1:11" x14ac:dyDescent="0.25">
      <c r="A521" s="19">
        <v>512</v>
      </c>
      <c r="B521" s="115">
        <f t="shared" si="63"/>
        <v>25.550000000000228</v>
      </c>
      <c r="C521" s="22">
        <f t="shared" si="57"/>
        <v>0</v>
      </c>
      <c r="D521" s="22">
        <f t="shared" si="58"/>
        <v>-39.796999999999997</v>
      </c>
      <c r="E521" s="115">
        <f t="shared" si="64"/>
        <v>-39.796999999999997</v>
      </c>
      <c r="F521" s="23">
        <f t="shared" si="59"/>
        <v>9.4775902696907883E-7</v>
      </c>
      <c r="G521" s="23">
        <f t="shared" si="60"/>
        <v>-9.4775902696907883E-7</v>
      </c>
      <c r="H521" s="23">
        <f t="shared" si="61"/>
        <v>162.50688078384181</v>
      </c>
      <c r="I521" s="23">
        <f t="shared" si="62"/>
        <v>-162.50688078384181</v>
      </c>
      <c r="J521" s="72"/>
      <c r="K521" s="21"/>
    </row>
    <row r="522" spans="1:11" x14ac:dyDescent="0.25">
      <c r="A522" s="19">
        <v>513</v>
      </c>
      <c r="B522" s="115">
        <f t="shared" si="63"/>
        <v>25.600000000000229</v>
      </c>
      <c r="C522" s="22">
        <f t="shared" ref="C522:C585" si="65">ROUND($E$5*EXP(-$K$3*B522)*COS($M$3*B522),$E$8)</f>
        <v>0</v>
      </c>
      <c r="D522" s="22">
        <f t="shared" ref="D522:D585" si="66">ROUND($F$5*EXP(-$K$3*B522)*SIN($M$3*B522),$E$8)</f>
        <v>-20.248000000000001</v>
      </c>
      <c r="E522" s="115">
        <f t="shared" si="64"/>
        <v>-20.248000000000001</v>
      </c>
      <c r="F522" s="23">
        <f t="shared" ref="F522:F585" si="67">$E$5*EXP(-$K$3*$B522)</f>
        <v>9.476595174955859E-7</v>
      </c>
      <c r="G522" s="23">
        <f t="shared" ref="G522:G585" si="68">-$E$5*EXP(-$K$3*$B522)</f>
        <v>-9.476595174955859E-7</v>
      </c>
      <c r="H522" s="23">
        <f t="shared" ref="H522:H585" si="69">$F$5*EXP(-$K$3*$B522)</f>
        <v>162.48981845714735</v>
      </c>
      <c r="I522" s="23">
        <f t="shared" ref="I522:I585" si="70">-$F$5*EXP(-$K$3*$B522)</f>
        <v>-162.48981845714735</v>
      </c>
      <c r="J522" s="72"/>
      <c r="K522" s="21"/>
    </row>
    <row r="523" spans="1:11" x14ac:dyDescent="0.25">
      <c r="A523" s="19">
        <v>514</v>
      </c>
      <c r="B523" s="115">
        <f t="shared" si="63"/>
        <v>25.65000000000023</v>
      </c>
      <c r="C523" s="22">
        <f t="shared" si="65"/>
        <v>0</v>
      </c>
      <c r="D523" s="22">
        <f t="shared" si="66"/>
        <v>-0.4</v>
      </c>
      <c r="E523" s="115">
        <f t="shared" si="64"/>
        <v>-0.4</v>
      </c>
      <c r="F523" s="23">
        <f t="shared" si="67"/>
        <v>9.4756001847003908E-7</v>
      </c>
      <c r="G523" s="23">
        <f t="shared" si="68"/>
        <v>-9.4756001847003908E-7</v>
      </c>
      <c r="H523" s="23">
        <f t="shared" si="69"/>
        <v>162.47275792190311</v>
      </c>
      <c r="I523" s="23">
        <f t="shared" si="70"/>
        <v>-162.47275792190311</v>
      </c>
      <c r="J523" s="72"/>
      <c r="K523" s="21"/>
    </row>
    <row r="524" spans="1:11" x14ac:dyDescent="0.25">
      <c r="A524" s="19">
        <v>515</v>
      </c>
      <c r="B524" s="115">
        <f t="shared" ref="B524:B587" si="71">B523+$B$8</f>
        <v>25.70000000000023</v>
      </c>
      <c r="C524" s="22">
        <f t="shared" si="65"/>
        <v>0</v>
      </c>
      <c r="D524" s="22">
        <f t="shared" si="66"/>
        <v>19.45</v>
      </c>
      <c r="E524" s="115">
        <f t="shared" si="64"/>
        <v>19.45</v>
      </c>
      <c r="F524" s="23">
        <f t="shared" si="67"/>
        <v>9.4746052989134156E-7</v>
      </c>
      <c r="G524" s="23">
        <f t="shared" si="68"/>
        <v>-9.4746052989134156E-7</v>
      </c>
      <c r="H524" s="23">
        <f t="shared" si="69"/>
        <v>162.45569917792105</v>
      </c>
      <c r="I524" s="23">
        <f t="shared" si="70"/>
        <v>-162.45569917792105</v>
      </c>
      <c r="J524" s="72"/>
      <c r="K524" s="21"/>
    </row>
    <row r="525" spans="1:11" x14ac:dyDescent="0.25">
      <c r="A525" s="19">
        <v>516</v>
      </c>
      <c r="B525" s="115">
        <f t="shared" si="71"/>
        <v>25.750000000000231</v>
      </c>
      <c r="C525" s="22">
        <f t="shared" si="65"/>
        <v>0</v>
      </c>
      <c r="D525" s="22">
        <f t="shared" si="66"/>
        <v>39.003999999999998</v>
      </c>
      <c r="E525" s="115">
        <f t="shared" si="64"/>
        <v>39.003999999999998</v>
      </c>
      <c r="F525" s="23">
        <f t="shared" si="67"/>
        <v>9.4736105175839633E-7</v>
      </c>
      <c r="G525" s="23">
        <f t="shared" si="68"/>
        <v>-9.4736105175839633E-7</v>
      </c>
      <c r="H525" s="23">
        <f t="shared" si="69"/>
        <v>162.43864222501307</v>
      </c>
      <c r="I525" s="23">
        <f t="shared" si="70"/>
        <v>-162.43864222501307</v>
      </c>
      <c r="J525" s="72"/>
      <c r="K525" s="21"/>
    </row>
    <row r="526" spans="1:11" x14ac:dyDescent="0.25">
      <c r="A526" s="19">
        <v>517</v>
      </c>
      <c r="B526" s="115">
        <f t="shared" si="71"/>
        <v>25.800000000000232</v>
      </c>
      <c r="C526" s="22">
        <f t="shared" si="65"/>
        <v>0</v>
      </c>
      <c r="D526" s="22">
        <f t="shared" si="66"/>
        <v>57.97</v>
      </c>
      <c r="E526" s="115">
        <f t="shared" si="64"/>
        <v>57.97</v>
      </c>
      <c r="F526" s="23">
        <f t="shared" si="67"/>
        <v>9.472615840701067E-7</v>
      </c>
      <c r="G526" s="23">
        <f t="shared" si="68"/>
        <v>-9.472615840701067E-7</v>
      </c>
      <c r="H526" s="23">
        <f t="shared" si="69"/>
        <v>162.42158706299111</v>
      </c>
      <c r="I526" s="23">
        <f t="shared" si="70"/>
        <v>-162.42158706299111</v>
      </c>
      <c r="J526" s="72"/>
      <c r="K526" s="21"/>
    </row>
    <row r="527" spans="1:11" x14ac:dyDescent="0.25">
      <c r="A527" s="19">
        <v>518</v>
      </c>
      <c r="B527" s="115">
        <f t="shared" si="71"/>
        <v>25.850000000000232</v>
      </c>
      <c r="C527" s="22">
        <f t="shared" si="65"/>
        <v>0</v>
      </c>
      <c r="D527" s="22">
        <f t="shared" si="66"/>
        <v>76.063999999999993</v>
      </c>
      <c r="E527" s="115">
        <f t="shared" si="64"/>
        <v>76.063999999999993</v>
      </c>
      <c r="F527" s="23">
        <f t="shared" si="67"/>
        <v>9.4716212682537606E-7</v>
      </c>
      <c r="G527" s="23">
        <f t="shared" si="68"/>
        <v>-9.4716212682537606E-7</v>
      </c>
      <c r="H527" s="23">
        <f t="shared" si="69"/>
        <v>162.40453369166718</v>
      </c>
      <c r="I527" s="23">
        <f t="shared" si="70"/>
        <v>-162.40453369166718</v>
      </c>
      <c r="J527" s="72"/>
      <c r="K527" s="21"/>
    </row>
    <row r="528" spans="1:11" x14ac:dyDescent="0.25">
      <c r="A528" s="19">
        <v>519</v>
      </c>
      <c r="B528" s="115">
        <f t="shared" si="71"/>
        <v>25.900000000000233</v>
      </c>
      <c r="C528" s="22">
        <f t="shared" si="65"/>
        <v>0</v>
      </c>
      <c r="D528" s="22">
        <f t="shared" si="66"/>
        <v>93.013999999999996</v>
      </c>
      <c r="E528" s="115">
        <f t="shared" ref="E528:E591" si="72">C528+D528</f>
        <v>93.013999999999996</v>
      </c>
      <c r="F528" s="23">
        <f t="shared" si="67"/>
        <v>9.4706268002310785E-7</v>
      </c>
      <c r="G528" s="23">
        <f t="shared" si="68"/>
        <v>-9.4706268002310785E-7</v>
      </c>
      <c r="H528" s="23">
        <f t="shared" si="69"/>
        <v>162.3874821108532</v>
      </c>
      <c r="I528" s="23">
        <f t="shared" si="70"/>
        <v>-162.3874821108532</v>
      </c>
      <c r="J528" s="72"/>
      <c r="K528" s="21"/>
    </row>
    <row r="529" spans="1:11" x14ac:dyDescent="0.25">
      <c r="A529" s="19">
        <v>520</v>
      </c>
      <c r="B529" s="115">
        <f t="shared" si="71"/>
        <v>25.950000000000234</v>
      </c>
      <c r="C529" s="22">
        <f t="shared" si="65"/>
        <v>0</v>
      </c>
      <c r="D529" s="22">
        <f t="shared" si="66"/>
        <v>108.568</v>
      </c>
      <c r="E529" s="115">
        <f t="shared" si="72"/>
        <v>108.568</v>
      </c>
      <c r="F529" s="23">
        <f t="shared" si="67"/>
        <v>9.4696324366220577E-7</v>
      </c>
      <c r="G529" s="23">
        <f t="shared" si="68"/>
        <v>-9.4696324366220577E-7</v>
      </c>
      <c r="H529" s="23">
        <f t="shared" si="69"/>
        <v>162.37043232036123</v>
      </c>
      <c r="I529" s="23">
        <f t="shared" si="70"/>
        <v>-162.37043232036123</v>
      </c>
      <c r="J529" s="72"/>
      <c r="K529" s="21"/>
    </row>
    <row r="530" spans="1:11" x14ac:dyDescent="0.25">
      <c r="A530" s="19">
        <v>521</v>
      </c>
      <c r="B530" s="115">
        <f t="shared" si="71"/>
        <v>26.000000000000234</v>
      </c>
      <c r="C530" s="22">
        <f t="shared" si="65"/>
        <v>0</v>
      </c>
      <c r="D530" s="22">
        <f t="shared" si="66"/>
        <v>122.492</v>
      </c>
      <c r="E530" s="115">
        <f t="shared" si="72"/>
        <v>122.492</v>
      </c>
      <c r="F530" s="23">
        <f t="shared" si="67"/>
        <v>9.4686381774157345E-7</v>
      </c>
      <c r="G530" s="23">
        <f t="shared" si="68"/>
        <v>-9.4686381774157345E-7</v>
      </c>
      <c r="H530" s="23">
        <f t="shared" si="69"/>
        <v>162.35338432000327</v>
      </c>
      <c r="I530" s="23">
        <f t="shared" si="70"/>
        <v>-162.35338432000327</v>
      </c>
      <c r="J530" s="72"/>
      <c r="K530" s="21"/>
    </row>
    <row r="531" spans="1:11" x14ac:dyDescent="0.25">
      <c r="A531" s="19">
        <v>522</v>
      </c>
      <c r="B531" s="115">
        <f t="shared" si="71"/>
        <v>26.050000000000235</v>
      </c>
      <c r="C531" s="22">
        <f t="shared" si="65"/>
        <v>0</v>
      </c>
      <c r="D531" s="22">
        <f t="shared" si="66"/>
        <v>134.578</v>
      </c>
      <c r="E531" s="115">
        <f t="shared" si="72"/>
        <v>134.578</v>
      </c>
      <c r="F531" s="23">
        <f t="shared" si="67"/>
        <v>9.4676440226011463E-7</v>
      </c>
      <c r="G531" s="23">
        <f t="shared" si="68"/>
        <v>-9.4676440226011463E-7</v>
      </c>
      <c r="H531" s="23">
        <f t="shared" si="69"/>
        <v>162.33633810959137</v>
      </c>
      <c r="I531" s="23">
        <f t="shared" si="70"/>
        <v>-162.33633810959137</v>
      </c>
      <c r="J531" s="72"/>
      <c r="K531" s="21"/>
    </row>
    <row r="532" spans="1:11" x14ac:dyDescent="0.25">
      <c r="A532" s="19">
        <v>523</v>
      </c>
      <c r="B532" s="115">
        <f t="shared" si="71"/>
        <v>26.100000000000236</v>
      </c>
      <c r="C532" s="22">
        <f t="shared" si="65"/>
        <v>0</v>
      </c>
      <c r="D532" s="22">
        <f t="shared" si="66"/>
        <v>144.64599999999999</v>
      </c>
      <c r="E532" s="115">
        <f t="shared" si="72"/>
        <v>144.64599999999999</v>
      </c>
      <c r="F532" s="23">
        <f t="shared" si="67"/>
        <v>9.4666499721673345E-7</v>
      </c>
      <c r="G532" s="23">
        <f t="shared" si="68"/>
        <v>-9.4666499721673345E-7</v>
      </c>
      <c r="H532" s="23">
        <f t="shared" si="69"/>
        <v>162.31929368893762</v>
      </c>
      <c r="I532" s="23">
        <f t="shared" si="70"/>
        <v>-162.31929368893762</v>
      </c>
      <c r="J532" s="72"/>
      <c r="K532" s="21"/>
    </row>
    <row r="533" spans="1:11" x14ac:dyDescent="0.25">
      <c r="A533" s="19">
        <v>524</v>
      </c>
      <c r="B533" s="115">
        <f t="shared" si="71"/>
        <v>26.150000000000237</v>
      </c>
      <c r="C533" s="22">
        <f t="shared" si="65"/>
        <v>0</v>
      </c>
      <c r="D533" s="22">
        <f t="shared" si="66"/>
        <v>152.54499999999999</v>
      </c>
      <c r="E533" s="115">
        <f t="shared" si="72"/>
        <v>152.54499999999999</v>
      </c>
      <c r="F533" s="23">
        <f t="shared" si="67"/>
        <v>9.4656560261033395E-7</v>
      </c>
      <c r="G533" s="23">
        <f t="shared" si="68"/>
        <v>-9.4656560261033395E-7</v>
      </c>
      <c r="H533" s="23">
        <f t="shared" si="69"/>
        <v>162.30225105785408</v>
      </c>
      <c r="I533" s="23">
        <f t="shared" si="70"/>
        <v>-162.30225105785408</v>
      </c>
      <c r="J533" s="72"/>
      <c r="K533" s="21"/>
    </row>
    <row r="534" spans="1:11" x14ac:dyDescent="0.25">
      <c r="A534" s="19">
        <v>525</v>
      </c>
      <c r="B534" s="115">
        <f t="shared" si="71"/>
        <v>26.200000000000237</v>
      </c>
      <c r="C534" s="22">
        <f t="shared" si="65"/>
        <v>0</v>
      </c>
      <c r="D534" s="22">
        <f t="shared" si="66"/>
        <v>158.15700000000001</v>
      </c>
      <c r="E534" s="115">
        <f t="shared" si="72"/>
        <v>158.15700000000001</v>
      </c>
      <c r="F534" s="23">
        <f t="shared" si="67"/>
        <v>9.4646621843981997E-7</v>
      </c>
      <c r="G534" s="23">
        <f t="shared" si="68"/>
        <v>-9.4646621843981997E-7</v>
      </c>
      <c r="H534" s="23">
        <f t="shared" si="69"/>
        <v>162.28521021615282</v>
      </c>
      <c r="I534" s="23">
        <f t="shared" si="70"/>
        <v>-162.28521021615282</v>
      </c>
      <c r="J534" s="72"/>
      <c r="K534" s="21"/>
    </row>
    <row r="535" spans="1:11" x14ac:dyDescent="0.25">
      <c r="A535" s="19">
        <v>526</v>
      </c>
      <c r="B535" s="115">
        <f t="shared" si="71"/>
        <v>26.250000000000238</v>
      </c>
      <c r="C535" s="22">
        <f t="shared" si="65"/>
        <v>0</v>
      </c>
      <c r="D535" s="22">
        <f t="shared" si="66"/>
        <v>161.399</v>
      </c>
      <c r="E535" s="115">
        <f t="shared" si="72"/>
        <v>161.399</v>
      </c>
      <c r="F535" s="23">
        <f t="shared" si="67"/>
        <v>9.4636684470409631E-7</v>
      </c>
      <c r="G535" s="23">
        <f t="shared" si="68"/>
        <v>-9.4636684470409631E-7</v>
      </c>
      <c r="H535" s="23">
        <f t="shared" si="69"/>
        <v>162.26817116364606</v>
      </c>
      <c r="I535" s="23">
        <f t="shared" si="70"/>
        <v>-162.26817116364606</v>
      </c>
      <c r="J535" s="72"/>
      <c r="K535" s="21"/>
    </row>
    <row r="536" spans="1:11" x14ac:dyDescent="0.25">
      <c r="A536" s="19">
        <v>527</v>
      </c>
      <c r="B536" s="115">
        <f t="shared" si="71"/>
        <v>26.300000000000239</v>
      </c>
      <c r="C536" s="22">
        <f t="shared" si="65"/>
        <v>0</v>
      </c>
      <c r="D536" s="22">
        <f t="shared" si="66"/>
        <v>162.22200000000001</v>
      </c>
      <c r="E536" s="115">
        <f t="shared" si="72"/>
        <v>162.22200000000001</v>
      </c>
      <c r="F536" s="23">
        <f t="shared" si="67"/>
        <v>9.4626748140206699E-7</v>
      </c>
      <c r="G536" s="23">
        <f t="shared" si="68"/>
        <v>-9.4626748140206699E-7</v>
      </c>
      <c r="H536" s="23">
        <f t="shared" si="69"/>
        <v>162.25113390014585</v>
      </c>
      <c r="I536" s="23">
        <f t="shared" si="70"/>
        <v>-162.25113390014585</v>
      </c>
      <c r="J536" s="72"/>
      <c r="K536" s="21"/>
    </row>
    <row r="537" spans="1:11" x14ac:dyDescent="0.25">
      <c r="A537" s="19">
        <v>528</v>
      </c>
      <c r="B537" s="115">
        <f t="shared" si="71"/>
        <v>26.350000000000239</v>
      </c>
      <c r="C537" s="22">
        <f t="shared" si="65"/>
        <v>0</v>
      </c>
      <c r="D537" s="22">
        <f t="shared" si="66"/>
        <v>160.61500000000001</v>
      </c>
      <c r="E537" s="115">
        <f t="shared" si="72"/>
        <v>160.61500000000001</v>
      </c>
      <c r="F537" s="23">
        <f t="shared" si="67"/>
        <v>9.461681285326367E-7</v>
      </c>
      <c r="G537" s="23">
        <f t="shared" si="68"/>
        <v>-9.461681285326367E-7</v>
      </c>
      <c r="H537" s="23">
        <f t="shared" si="69"/>
        <v>162.23409842546442</v>
      </c>
      <c r="I537" s="23">
        <f t="shared" si="70"/>
        <v>-162.23409842546442</v>
      </c>
      <c r="J537" s="72"/>
      <c r="K537" s="21"/>
    </row>
    <row r="538" spans="1:11" x14ac:dyDescent="0.25">
      <c r="A538" s="19">
        <v>529</v>
      </c>
      <c r="B538" s="115">
        <f t="shared" si="71"/>
        <v>26.40000000000024</v>
      </c>
      <c r="C538" s="22">
        <f t="shared" si="65"/>
        <v>0</v>
      </c>
      <c r="D538" s="22">
        <f t="shared" si="66"/>
        <v>156.60300000000001</v>
      </c>
      <c r="E538" s="115">
        <f t="shared" si="72"/>
        <v>156.60300000000001</v>
      </c>
      <c r="F538" s="23">
        <f t="shared" si="67"/>
        <v>9.4606878609471013E-7</v>
      </c>
      <c r="G538" s="23">
        <f t="shared" si="68"/>
        <v>-9.4606878609471013E-7</v>
      </c>
      <c r="H538" s="23">
        <f t="shared" si="69"/>
        <v>162.2170647394139</v>
      </c>
      <c r="I538" s="23">
        <f t="shared" si="70"/>
        <v>-162.2170647394139</v>
      </c>
      <c r="J538" s="72"/>
      <c r="K538" s="21"/>
    </row>
    <row r="539" spans="1:11" x14ac:dyDescent="0.25">
      <c r="A539" s="19">
        <v>530</v>
      </c>
      <c r="B539" s="115">
        <f t="shared" si="71"/>
        <v>26.450000000000241</v>
      </c>
      <c r="C539" s="22">
        <f t="shared" si="65"/>
        <v>0</v>
      </c>
      <c r="D539" s="22">
        <f t="shared" si="66"/>
        <v>150.24600000000001</v>
      </c>
      <c r="E539" s="115">
        <f t="shared" si="72"/>
        <v>150.24600000000001</v>
      </c>
      <c r="F539" s="23">
        <f t="shared" si="67"/>
        <v>9.4596945408719174E-7</v>
      </c>
      <c r="G539" s="23">
        <f t="shared" si="68"/>
        <v>-9.4596945408719174E-7</v>
      </c>
      <c r="H539" s="23">
        <f t="shared" si="69"/>
        <v>162.20003284180655</v>
      </c>
      <c r="I539" s="23">
        <f t="shared" si="70"/>
        <v>-162.20003284180655</v>
      </c>
      <c r="J539" s="72"/>
      <c r="K539" s="21"/>
    </row>
    <row r="540" spans="1:11" x14ac:dyDescent="0.25">
      <c r="A540" s="19">
        <v>531</v>
      </c>
      <c r="B540" s="115">
        <f t="shared" si="71"/>
        <v>26.500000000000242</v>
      </c>
      <c r="C540" s="22">
        <f t="shared" si="65"/>
        <v>0</v>
      </c>
      <c r="D540" s="22">
        <f t="shared" si="66"/>
        <v>141.63900000000001</v>
      </c>
      <c r="E540" s="115">
        <f t="shared" si="72"/>
        <v>141.63900000000001</v>
      </c>
      <c r="F540" s="23">
        <f t="shared" si="67"/>
        <v>9.4587013250898674E-7</v>
      </c>
      <c r="G540" s="23">
        <f t="shared" si="68"/>
        <v>-9.4587013250898674E-7</v>
      </c>
      <c r="H540" s="23">
        <f t="shared" si="69"/>
        <v>162.18300273245455</v>
      </c>
      <c r="I540" s="23">
        <f t="shared" si="70"/>
        <v>-162.18300273245455</v>
      </c>
      <c r="J540" s="72"/>
      <c r="K540" s="21"/>
    </row>
    <row r="541" spans="1:11" x14ac:dyDescent="0.25">
      <c r="A541" s="19">
        <v>532</v>
      </c>
      <c r="B541" s="115">
        <f t="shared" si="71"/>
        <v>26.550000000000242</v>
      </c>
      <c r="C541" s="22">
        <f t="shared" si="65"/>
        <v>0</v>
      </c>
      <c r="D541" s="22">
        <f t="shared" si="66"/>
        <v>130.91200000000001</v>
      </c>
      <c r="E541" s="115">
        <f t="shared" si="72"/>
        <v>130.91200000000001</v>
      </c>
      <c r="F541" s="23">
        <f t="shared" si="67"/>
        <v>9.4577082135899992E-7</v>
      </c>
      <c r="G541" s="23">
        <f t="shared" si="68"/>
        <v>-9.4577082135899992E-7</v>
      </c>
      <c r="H541" s="23">
        <f t="shared" si="69"/>
        <v>162.16597441117014</v>
      </c>
      <c r="I541" s="23">
        <f t="shared" si="70"/>
        <v>-162.16597441117014</v>
      </c>
      <c r="J541" s="72"/>
      <c r="K541" s="21"/>
    </row>
    <row r="542" spans="1:11" x14ac:dyDescent="0.25">
      <c r="A542" s="19">
        <v>533</v>
      </c>
      <c r="B542" s="115">
        <f t="shared" si="71"/>
        <v>26.600000000000243</v>
      </c>
      <c r="C542" s="22">
        <f t="shared" si="65"/>
        <v>0</v>
      </c>
      <c r="D542" s="22">
        <f t="shared" si="66"/>
        <v>118.227</v>
      </c>
      <c r="E542" s="115">
        <f t="shared" si="72"/>
        <v>118.227</v>
      </c>
      <c r="F542" s="23">
        <f t="shared" si="67"/>
        <v>9.4567152063613628E-7</v>
      </c>
      <c r="G542" s="23">
        <f t="shared" si="68"/>
        <v>-9.4567152063613628E-7</v>
      </c>
      <c r="H542" s="23">
        <f t="shared" si="69"/>
        <v>162.14894787776561</v>
      </c>
      <c r="I542" s="23">
        <f t="shared" si="70"/>
        <v>-162.14894787776561</v>
      </c>
      <c r="J542" s="72"/>
      <c r="K542" s="21"/>
    </row>
    <row r="543" spans="1:11" x14ac:dyDescent="0.25">
      <c r="A543" s="19">
        <v>534</v>
      </c>
      <c r="B543" s="115">
        <f t="shared" si="71"/>
        <v>26.650000000000244</v>
      </c>
      <c r="C543" s="22">
        <f t="shared" si="65"/>
        <v>0</v>
      </c>
      <c r="D543" s="22">
        <f t="shared" si="66"/>
        <v>103.773</v>
      </c>
      <c r="E543" s="115">
        <f t="shared" si="72"/>
        <v>103.773</v>
      </c>
      <c r="F543" s="23">
        <f t="shared" si="67"/>
        <v>9.4557223033930134E-7</v>
      </c>
      <c r="G543" s="23">
        <f t="shared" si="68"/>
        <v>-9.4557223033930134E-7</v>
      </c>
      <c r="H543" s="23">
        <f t="shared" si="69"/>
        <v>162.13192313205323</v>
      </c>
      <c r="I543" s="23">
        <f t="shared" si="70"/>
        <v>-162.13192313205323</v>
      </c>
      <c r="J543" s="72"/>
      <c r="K543" s="21"/>
    </row>
    <row r="544" spans="1:11" x14ac:dyDescent="0.25">
      <c r="A544" s="19">
        <v>535</v>
      </c>
      <c r="B544" s="115">
        <f t="shared" si="71"/>
        <v>26.700000000000244</v>
      </c>
      <c r="C544" s="22">
        <f t="shared" si="65"/>
        <v>0</v>
      </c>
      <c r="D544" s="22">
        <f t="shared" si="66"/>
        <v>87.768000000000001</v>
      </c>
      <c r="E544" s="115">
        <f t="shared" si="72"/>
        <v>87.768000000000001</v>
      </c>
      <c r="F544" s="23">
        <f t="shared" si="67"/>
        <v>9.4547295046740031E-7</v>
      </c>
      <c r="G544" s="23">
        <f t="shared" si="68"/>
        <v>-9.4547295046740031E-7</v>
      </c>
      <c r="H544" s="23">
        <f t="shared" si="69"/>
        <v>162.11490017384531</v>
      </c>
      <c r="I544" s="23">
        <f t="shared" si="70"/>
        <v>-162.11490017384531</v>
      </c>
      <c r="J544" s="72"/>
      <c r="K544" s="21"/>
    </row>
    <row r="545" spans="1:11" x14ac:dyDescent="0.25">
      <c r="A545" s="19">
        <v>536</v>
      </c>
      <c r="B545" s="115">
        <f t="shared" si="71"/>
        <v>26.750000000000245</v>
      </c>
      <c r="C545" s="22">
        <f t="shared" si="65"/>
        <v>0</v>
      </c>
      <c r="D545" s="22">
        <f t="shared" si="66"/>
        <v>70.450999999999993</v>
      </c>
      <c r="E545" s="115">
        <f t="shared" si="72"/>
        <v>70.450999999999993</v>
      </c>
      <c r="F545" s="23">
        <f t="shared" si="67"/>
        <v>9.453736810193383E-7</v>
      </c>
      <c r="G545" s="23">
        <f t="shared" si="68"/>
        <v>-9.453736810193383E-7</v>
      </c>
      <c r="H545" s="23">
        <f t="shared" si="69"/>
        <v>162.09787900295416</v>
      </c>
      <c r="I545" s="23">
        <f t="shared" si="70"/>
        <v>-162.09787900295416</v>
      </c>
      <c r="J545" s="72"/>
      <c r="K545" s="21"/>
    </row>
    <row r="546" spans="1:11" x14ac:dyDescent="0.25">
      <c r="A546" s="19">
        <v>537</v>
      </c>
      <c r="B546" s="115">
        <f t="shared" si="71"/>
        <v>26.800000000000246</v>
      </c>
      <c r="C546" s="22">
        <f t="shared" si="65"/>
        <v>0</v>
      </c>
      <c r="D546" s="22">
        <f t="shared" si="66"/>
        <v>52.082999999999998</v>
      </c>
      <c r="E546" s="115">
        <f t="shared" si="72"/>
        <v>52.082999999999998</v>
      </c>
      <c r="F546" s="23">
        <f t="shared" si="67"/>
        <v>9.4527442199402137E-7</v>
      </c>
      <c r="G546" s="23">
        <f t="shared" si="68"/>
        <v>-9.4527442199402137E-7</v>
      </c>
      <c r="H546" s="23">
        <f t="shared" si="69"/>
        <v>162.08085961919215</v>
      </c>
      <c r="I546" s="23">
        <f t="shared" si="70"/>
        <v>-162.08085961919215</v>
      </c>
      <c r="J546" s="72"/>
      <c r="K546" s="21"/>
    </row>
    <row r="547" spans="1:11" x14ac:dyDescent="0.25">
      <c r="A547" s="19">
        <v>538</v>
      </c>
      <c r="B547" s="115">
        <f t="shared" si="71"/>
        <v>26.850000000000247</v>
      </c>
      <c r="C547" s="22">
        <f t="shared" si="65"/>
        <v>0</v>
      </c>
      <c r="D547" s="22">
        <f t="shared" si="66"/>
        <v>32.939</v>
      </c>
      <c r="E547" s="115">
        <f t="shared" si="72"/>
        <v>32.939</v>
      </c>
      <c r="F547" s="23">
        <f t="shared" si="67"/>
        <v>9.4517517339035493E-7</v>
      </c>
      <c r="G547" s="23">
        <f t="shared" si="68"/>
        <v>-9.4517517339035493E-7</v>
      </c>
      <c r="H547" s="23">
        <f t="shared" si="69"/>
        <v>162.0638420223716</v>
      </c>
      <c r="I547" s="23">
        <f t="shared" si="70"/>
        <v>-162.0638420223716</v>
      </c>
      <c r="J547" s="72"/>
      <c r="K547" s="21"/>
    </row>
    <row r="548" spans="1:11" x14ac:dyDescent="0.25">
      <c r="A548" s="19">
        <v>539</v>
      </c>
      <c r="B548" s="115">
        <f t="shared" si="71"/>
        <v>26.900000000000247</v>
      </c>
      <c r="C548" s="22">
        <f t="shared" si="65"/>
        <v>0</v>
      </c>
      <c r="D548" s="22">
        <f t="shared" si="66"/>
        <v>13.305</v>
      </c>
      <c r="E548" s="115">
        <f t="shared" si="72"/>
        <v>13.305</v>
      </c>
      <c r="F548" s="23">
        <f t="shared" si="67"/>
        <v>9.4507593520724473E-7</v>
      </c>
      <c r="G548" s="23">
        <f t="shared" si="68"/>
        <v>-9.4507593520724473E-7</v>
      </c>
      <c r="H548" s="23">
        <f t="shared" si="69"/>
        <v>162.04682621230492</v>
      </c>
      <c r="I548" s="23">
        <f t="shared" si="70"/>
        <v>-162.04682621230492</v>
      </c>
      <c r="J548" s="72"/>
      <c r="K548" s="21"/>
    </row>
    <row r="549" spans="1:11" x14ac:dyDescent="0.25">
      <c r="A549" s="19">
        <v>540</v>
      </c>
      <c r="B549" s="115">
        <f t="shared" si="71"/>
        <v>26.950000000000248</v>
      </c>
      <c r="C549" s="22">
        <f t="shared" si="65"/>
        <v>0</v>
      </c>
      <c r="D549" s="22">
        <f t="shared" si="66"/>
        <v>-6.5250000000000004</v>
      </c>
      <c r="E549" s="115">
        <f t="shared" si="72"/>
        <v>-6.5250000000000004</v>
      </c>
      <c r="F549" s="23">
        <f t="shared" si="67"/>
        <v>9.4497670744359671E-7</v>
      </c>
      <c r="G549" s="23">
        <f t="shared" si="68"/>
        <v>-9.4497670744359671E-7</v>
      </c>
      <c r="H549" s="23">
        <f t="shared" si="69"/>
        <v>162.0298121888045</v>
      </c>
      <c r="I549" s="23">
        <f t="shared" si="70"/>
        <v>-162.0298121888045</v>
      </c>
      <c r="J549" s="72"/>
      <c r="K549" s="21"/>
    </row>
    <row r="550" spans="1:11" x14ac:dyDescent="0.25">
      <c r="A550" s="19">
        <v>541</v>
      </c>
      <c r="B550" s="115">
        <f t="shared" si="71"/>
        <v>27.000000000000249</v>
      </c>
      <c r="C550" s="22">
        <f t="shared" si="65"/>
        <v>0</v>
      </c>
      <c r="D550" s="22">
        <f t="shared" si="66"/>
        <v>-26.251999999999999</v>
      </c>
      <c r="E550" s="115">
        <f t="shared" si="72"/>
        <v>-26.251999999999999</v>
      </c>
      <c r="F550" s="23">
        <f t="shared" si="67"/>
        <v>9.4487749009831684E-7</v>
      </c>
      <c r="G550" s="23">
        <f t="shared" si="68"/>
        <v>-9.4487749009831684E-7</v>
      </c>
      <c r="H550" s="23">
        <f t="shared" si="69"/>
        <v>162.01279995168275</v>
      </c>
      <c r="I550" s="23">
        <f t="shared" si="70"/>
        <v>-162.01279995168275</v>
      </c>
      <c r="J550" s="72"/>
      <c r="K550" s="21"/>
    </row>
    <row r="551" spans="1:11" x14ac:dyDescent="0.25">
      <c r="A551" s="19">
        <v>542</v>
      </c>
      <c r="B551" s="115">
        <f t="shared" si="71"/>
        <v>27.050000000000249</v>
      </c>
      <c r="C551" s="22">
        <f t="shared" si="65"/>
        <v>0</v>
      </c>
      <c r="D551" s="22">
        <f t="shared" si="66"/>
        <v>-45.582000000000001</v>
      </c>
      <c r="E551" s="115">
        <f t="shared" si="72"/>
        <v>-45.582000000000001</v>
      </c>
      <c r="F551" s="23">
        <f t="shared" si="67"/>
        <v>9.4477828317031137E-7</v>
      </c>
      <c r="G551" s="23">
        <f t="shared" si="68"/>
        <v>-9.4477828317031137E-7</v>
      </c>
      <c r="H551" s="23">
        <f t="shared" si="69"/>
        <v>161.99578950075212</v>
      </c>
      <c r="I551" s="23">
        <f t="shared" si="70"/>
        <v>-161.99578950075212</v>
      </c>
      <c r="J551" s="72"/>
      <c r="K551" s="21"/>
    </row>
    <row r="552" spans="1:11" x14ac:dyDescent="0.25">
      <c r="A552" s="19">
        <v>543</v>
      </c>
      <c r="B552" s="115">
        <f t="shared" si="71"/>
        <v>27.10000000000025</v>
      </c>
      <c r="C552" s="22">
        <f t="shared" si="65"/>
        <v>0</v>
      </c>
      <c r="D552" s="22">
        <f t="shared" si="66"/>
        <v>-64.224999999999994</v>
      </c>
      <c r="E552" s="115">
        <f t="shared" si="72"/>
        <v>-64.224999999999994</v>
      </c>
      <c r="F552" s="23">
        <f t="shared" si="67"/>
        <v>9.4467908665848646E-7</v>
      </c>
      <c r="G552" s="23">
        <f t="shared" si="68"/>
        <v>-9.4467908665848646E-7</v>
      </c>
      <c r="H552" s="23">
        <f t="shared" si="69"/>
        <v>161.97878083582506</v>
      </c>
      <c r="I552" s="23">
        <f t="shared" si="70"/>
        <v>-161.97878083582506</v>
      </c>
      <c r="J552" s="72"/>
      <c r="K552" s="21"/>
    </row>
    <row r="553" spans="1:11" x14ac:dyDescent="0.25">
      <c r="A553" s="19">
        <v>544</v>
      </c>
      <c r="B553" s="115">
        <f t="shared" si="71"/>
        <v>27.150000000000251</v>
      </c>
      <c r="C553" s="22">
        <f t="shared" si="65"/>
        <v>0</v>
      </c>
      <c r="D553" s="22">
        <f t="shared" si="66"/>
        <v>-81.902000000000001</v>
      </c>
      <c r="E553" s="115">
        <f t="shared" si="72"/>
        <v>-81.902000000000001</v>
      </c>
      <c r="F553" s="23">
        <f t="shared" si="67"/>
        <v>9.4457990056174861E-7</v>
      </c>
      <c r="G553" s="23">
        <f t="shared" si="68"/>
        <v>-9.4457990056174861E-7</v>
      </c>
      <c r="H553" s="23">
        <f t="shared" si="69"/>
        <v>161.9617739567141</v>
      </c>
      <c r="I553" s="23">
        <f t="shared" si="70"/>
        <v>-161.9617739567141</v>
      </c>
      <c r="J553" s="72"/>
      <c r="K553" s="21"/>
    </row>
    <row r="554" spans="1:11" x14ac:dyDescent="0.25">
      <c r="A554" s="19">
        <v>545</v>
      </c>
      <c r="B554" s="115">
        <f t="shared" si="71"/>
        <v>27.200000000000252</v>
      </c>
      <c r="C554" s="22">
        <f t="shared" si="65"/>
        <v>0</v>
      </c>
      <c r="D554" s="22">
        <f t="shared" si="66"/>
        <v>-98.347999999999999</v>
      </c>
      <c r="E554" s="115">
        <f t="shared" si="72"/>
        <v>-98.347999999999999</v>
      </c>
      <c r="F554" s="23">
        <f t="shared" si="67"/>
        <v>9.4448072487900408E-7</v>
      </c>
      <c r="G554" s="23">
        <f t="shared" si="68"/>
        <v>-9.4448072487900408E-7</v>
      </c>
      <c r="H554" s="23">
        <f t="shared" si="69"/>
        <v>161.94476886323167</v>
      </c>
      <c r="I554" s="23">
        <f t="shared" si="70"/>
        <v>-161.94476886323167</v>
      </c>
      <c r="J554" s="72"/>
      <c r="K554" s="21"/>
    </row>
    <row r="555" spans="1:11" x14ac:dyDescent="0.25">
      <c r="A555" s="19">
        <v>546</v>
      </c>
      <c r="B555" s="115">
        <f t="shared" si="71"/>
        <v>27.250000000000252</v>
      </c>
      <c r="C555" s="22">
        <f t="shared" si="65"/>
        <v>0</v>
      </c>
      <c r="D555" s="22">
        <f t="shared" si="66"/>
        <v>-113.318</v>
      </c>
      <c r="E555" s="115">
        <f t="shared" si="72"/>
        <v>-113.318</v>
      </c>
      <c r="F555" s="23">
        <f t="shared" si="67"/>
        <v>9.4438155960915955E-7</v>
      </c>
      <c r="G555" s="23">
        <f t="shared" si="68"/>
        <v>-9.4438155960915955E-7</v>
      </c>
      <c r="H555" s="23">
        <f t="shared" si="69"/>
        <v>161.92776555519032</v>
      </c>
      <c r="I555" s="23">
        <f t="shared" si="70"/>
        <v>-161.92776555519032</v>
      </c>
      <c r="J555" s="72"/>
      <c r="K555" s="21"/>
    </row>
    <row r="556" spans="1:11" x14ac:dyDescent="0.25">
      <c r="A556" s="19">
        <v>547</v>
      </c>
      <c r="B556" s="115">
        <f t="shared" si="71"/>
        <v>27.300000000000253</v>
      </c>
      <c r="C556" s="22">
        <f t="shared" si="65"/>
        <v>0</v>
      </c>
      <c r="D556" s="22">
        <f t="shared" si="66"/>
        <v>-126.587</v>
      </c>
      <c r="E556" s="115">
        <f t="shared" si="72"/>
        <v>-126.587</v>
      </c>
      <c r="F556" s="23">
        <f t="shared" si="67"/>
        <v>9.4428240475112173E-7</v>
      </c>
      <c r="G556" s="23">
        <f t="shared" si="68"/>
        <v>-9.4428240475112173E-7</v>
      </c>
      <c r="H556" s="23">
        <f t="shared" si="69"/>
        <v>161.9107640324026</v>
      </c>
      <c r="I556" s="23">
        <f t="shared" si="70"/>
        <v>-161.9107640324026</v>
      </c>
      <c r="J556" s="72"/>
      <c r="K556" s="21"/>
    </row>
    <row r="557" spans="1:11" x14ac:dyDescent="0.25">
      <c r="A557" s="19">
        <v>548</v>
      </c>
      <c r="B557" s="115">
        <f t="shared" si="71"/>
        <v>27.350000000000254</v>
      </c>
      <c r="C557" s="22">
        <f t="shared" si="65"/>
        <v>0</v>
      </c>
      <c r="D557" s="22">
        <f t="shared" si="66"/>
        <v>-137.95699999999999</v>
      </c>
      <c r="E557" s="115">
        <f t="shared" si="72"/>
        <v>-137.95699999999999</v>
      </c>
      <c r="F557" s="23">
        <f t="shared" si="67"/>
        <v>9.4418326030379752E-7</v>
      </c>
      <c r="G557" s="23">
        <f t="shared" si="68"/>
        <v>-9.4418326030379752E-7</v>
      </c>
      <c r="H557" s="23">
        <f t="shared" si="69"/>
        <v>161.89376429468103</v>
      </c>
      <c r="I557" s="23">
        <f t="shared" si="70"/>
        <v>-161.89376429468103</v>
      </c>
      <c r="J557" s="72"/>
      <c r="K557" s="21"/>
    </row>
    <row r="558" spans="1:11" x14ac:dyDescent="0.25">
      <c r="A558" s="19">
        <v>549</v>
      </c>
      <c r="B558" s="115">
        <f t="shared" si="71"/>
        <v>27.400000000000254</v>
      </c>
      <c r="C558" s="22">
        <f t="shared" si="65"/>
        <v>0</v>
      </c>
      <c r="D558" s="22">
        <f t="shared" si="66"/>
        <v>-147.25800000000001</v>
      </c>
      <c r="E558" s="115">
        <f t="shared" si="72"/>
        <v>-147.25800000000001</v>
      </c>
      <c r="F558" s="23">
        <f t="shared" si="67"/>
        <v>9.4408412626609361E-7</v>
      </c>
      <c r="G558" s="23">
        <f t="shared" si="68"/>
        <v>-9.4408412626609361E-7</v>
      </c>
      <c r="H558" s="23">
        <f t="shared" si="69"/>
        <v>161.87676634183822</v>
      </c>
      <c r="I558" s="23">
        <f t="shared" si="70"/>
        <v>-161.87676634183822</v>
      </c>
      <c r="J558" s="72"/>
      <c r="K558" s="21"/>
    </row>
    <row r="559" spans="1:11" x14ac:dyDescent="0.25">
      <c r="A559" s="19">
        <v>550</v>
      </c>
      <c r="B559" s="115">
        <f t="shared" si="71"/>
        <v>27.450000000000255</v>
      </c>
      <c r="C559" s="22">
        <f t="shared" si="65"/>
        <v>0</v>
      </c>
      <c r="D559" s="22">
        <f t="shared" si="66"/>
        <v>-154.352</v>
      </c>
      <c r="E559" s="115">
        <f t="shared" si="72"/>
        <v>-154.352</v>
      </c>
      <c r="F559" s="23">
        <f t="shared" si="67"/>
        <v>9.4398500263691732E-7</v>
      </c>
      <c r="G559" s="23">
        <f t="shared" si="68"/>
        <v>-9.4398500263691732E-7</v>
      </c>
      <c r="H559" s="23">
        <f t="shared" si="69"/>
        <v>161.8597701736868</v>
      </c>
      <c r="I559" s="23">
        <f t="shared" si="70"/>
        <v>-161.8597701736868</v>
      </c>
      <c r="J559" s="72"/>
      <c r="K559" s="21"/>
    </row>
    <row r="560" spans="1:11" x14ac:dyDescent="0.25">
      <c r="A560" s="19">
        <v>551</v>
      </c>
      <c r="B560" s="115">
        <f t="shared" si="71"/>
        <v>27.500000000000256</v>
      </c>
      <c r="C560" s="22">
        <f t="shared" si="65"/>
        <v>0</v>
      </c>
      <c r="D560" s="22">
        <f t="shared" si="66"/>
        <v>-159.13200000000001</v>
      </c>
      <c r="E560" s="115">
        <f t="shared" si="72"/>
        <v>-159.13200000000001</v>
      </c>
      <c r="F560" s="23">
        <f t="shared" si="67"/>
        <v>9.4388588941517556E-7</v>
      </c>
      <c r="G560" s="23">
        <f t="shared" si="68"/>
        <v>-9.4388588941517556E-7</v>
      </c>
      <c r="H560" s="23">
        <f t="shared" si="69"/>
        <v>161.8427757900393</v>
      </c>
      <c r="I560" s="23">
        <f t="shared" si="70"/>
        <v>-161.8427757900393</v>
      </c>
      <c r="J560" s="72"/>
      <c r="K560" s="21"/>
    </row>
    <row r="561" spans="1:11" x14ac:dyDescent="0.25">
      <c r="A561" s="19">
        <v>552</v>
      </c>
      <c r="B561" s="115">
        <f t="shared" si="71"/>
        <v>27.550000000000257</v>
      </c>
      <c r="C561" s="22">
        <f t="shared" si="65"/>
        <v>0</v>
      </c>
      <c r="D561" s="22">
        <f t="shared" si="66"/>
        <v>-161.52699999999999</v>
      </c>
      <c r="E561" s="115">
        <f t="shared" si="72"/>
        <v>-161.52699999999999</v>
      </c>
      <c r="F561" s="23">
        <f t="shared" si="67"/>
        <v>9.4378678659977587E-7</v>
      </c>
      <c r="G561" s="23">
        <f t="shared" si="68"/>
        <v>-9.4378678659977587E-7</v>
      </c>
      <c r="H561" s="23">
        <f t="shared" si="69"/>
        <v>161.82578319070842</v>
      </c>
      <c r="I561" s="23">
        <f t="shared" si="70"/>
        <v>-161.82578319070842</v>
      </c>
      <c r="J561" s="72"/>
      <c r="K561" s="21"/>
    </row>
    <row r="562" spans="1:11" x14ac:dyDescent="0.25">
      <c r="A562" s="19">
        <v>553</v>
      </c>
      <c r="B562" s="115">
        <f t="shared" si="71"/>
        <v>27.600000000000257</v>
      </c>
      <c r="C562" s="22">
        <f t="shared" si="65"/>
        <v>0</v>
      </c>
      <c r="D562" s="22">
        <f t="shared" si="66"/>
        <v>-161.501</v>
      </c>
      <c r="E562" s="115">
        <f t="shared" si="72"/>
        <v>-161.501</v>
      </c>
      <c r="F562" s="23">
        <f t="shared" si="67"/>
        <v>9.4368769418962548E-7</v>
      </c>
      <c r="G562" s="23">
        <f t="shared" si="68"/>
        <v>-9.4368769418962548E-7</v>
      </c>
      <c r="H562" s="23">
        <f t="shared" si="69"/>
        <v>161.80879237550681</v>
      </c>
      <c r="I562" s="23">
        <f t="shared" si="70"/>
        <v>-161.80879237550681</v>
      </c>
      <c r="J562" s="72"/>
      <c r="K562" s="21"/>
    </row>
    <row r="563" spans="1:11" x14ac:dyDescent="0.25">
      <c r="A563" s="19">
        <v>554</v>
      </c>
      <c r="B563" s="115">
        <f t="shared" si="71"/>
        <v>27.650000000000258</v>
      </c>
      <c r="C563" s="22">
        <f t="shared" si="65"/>
        <v>0</v>
      </c>
      <c r="D563" s="22">
        <f t="shared" si="66"/>
        <v>-159.05699999999999</v>
      </c>
      <c r="E563" s="115">
        <f t="shared" si="72"/>
        <v>-159.05699999999999</v>
      </c>
      <c r="F563" s="23">
        <f t="shared" si="67"/>
        <v>9.4358861218363181E-7</v>
      </c>
      <c r="G563" s="23">
        <f t="shared" si="68"/>
        <v>-9.4358861218363181E-7</v>
      </c>
      <c r="H563" s="23">
        <f t="shared" si="69"/>
        <v>161.79180334424711</v>
      </c>
      <c r="I563" s="23">
        <f t="shared" si="70"/>
        <v>-161.79180334424711</v>
      </c>
      <c r="J563" s="72"/>
      <c r="K563" s="21"/>
    </row>
    <row r="564" spans="1:11" x14ac:dyDescent="0.25">
      <c r="A564" s="19">
        <v>555</v>
      </c>
      <c r="B564" s="115">
        <f t="shared" si="71"/>
        <v>27.700000000000259</v>
      </c>
      <c r="C564" s="22">
        <f t="shared" si="65"/>
        <v>0</v>
      </c>
      <c r="D564" s="22">
        <f t="shared" si="66"/>
        <v>-154.23099999999999</v>
      </c>
      <c r="E564" s="115">
        <f t="shared" si="72"/>
        <v>-154.23099999999999</v>
      </c>
      <c r="F564" s="23">
        <f t="shared" si="67"/>
        <v>9.4348954058070272E-7</v>
      </c>
      <c r="G564" s="23">
        <f t="shared" si="68"/>
        <v>-9.4348954058070272E-7</v>
      </c>
      <c r="H564" s="23">
        <f t="shared" si="69"/>
        <v>161.77481609674209</v>
      </c>
      <c r="I564" s="23">
        <f t="shared" si="70"/>
        <v>-161.77481609674209</v>
      </c>
      <c r="J564" s="72"/>
      <c r="K564" s="21"/>
    </row>
    <row r="565" spans="1:11" x14ac:dyDescent="0.25">
      <c r="A565" s="19">
        <v>556</v>
      </c>
      <c r="B565" s="115">
        <f t="shared" si="71"/>
        <v>27.750000000000259</v>
      </c>
      <c r="C565" s="22">
        <f t="shared" si="65"/>
        <v>0</v>
      </c>
      <c r="D565" s="22">
        <f t="shared" si="66"/>
        <v>-147.095</v>
      </c>
      <c r="E565" s="115">
        <f t="shared" si="72"/>
        <v>-147.095</v>
      </c>
      <c r="F565" s="23">
        <f t="shared" si="67"/>
        <v>9.4339047937974586E-7</v>
      </c>
      <c r="G565" s="23">
        <f t="shared" si="68"/>
        <v>-9.4339047937974586E-7</v>
      </c>
      <c r="H565" s="23">
        <f t="shared" si="69"/>
        <v>161.75783063280437</v>
      </c>
      <c r="I565" s="23">
        <f t="shared" si="70"/>
        <v>-161.75783063280437</v>
      </c>
      <c r="J565" s="72"/>
      <c r="K565" s="21"/>
    </row>
    <row r="566" spans="1:11" x14ac:dyDescent="0.25">
      <c r="A566" s="19">
        <v>557</v>
      </c>
      <c r="B566" s="115">
        <f t="shared" si="71"/>
        <v>27.80000000000026</v>
      </c>
      <c r="C566" s="22">
        <f t="shared" si="65"/>
        <v>0</v>
      </c>
      <c r="D566" s="22">
        <f t="shared" si="66"/>
        <v>-137.75700000000001</v>
      </c>
      <c r="E566" s="115">
        <f t="shared" si="72"/>
        <v>-137.75700000000001</v>
      </c>
      <c r="F566" s="23">
        <f t="shared" si="67"/>
        <v>9.4329142857966908E-7</v>
      </c>
      <c r="G566" s="23">
        <f t="shared" si="68"/>
        <v>-9.4329142857966908E-7</v>
      </c>
      <c r="H566" s="23">
        <f t="shared" si="69"/>
        <v>161.74084695224678</v>
      </c>
      <c r="I566" s="23">
        <f t="shared" si="70"/>
        <v>-161.74084695224678</v>
      </c>
      <c r="J566" s="72"/>
      <c r="K566" s="21"/>
    </row>
    <row r="567" spans="1:11" x14ac:dyDescent="0.25">
      <c r="A567" s="19">
        <v>558</v>
      </c>
      <c r="B567" s="115">
        <f t="shared" si="71"/>
        <v>27.850000000000261</v>
      </c>
      <c r="C567" s="22">
        <f t="shared" si="65"/>
        <v>0</v>
      </c>
      <c r="D567" s="22">
        <f t="shared" si="66"/>
        <v>-126.358</v>
      </c>
      <c r="E567" s="115">
        <f t="shared" si="72"/>
        <v>-126.358</v>
      </c>
      <c r="F567" s="23">
        <f t="shared" si="67"/>
        <v>9.4319238817938014E-7</v>
      </c>
      <c r="G567" s="23">
        <f t="shared" si="68"/>
        <v>-9.4319238817938014E-7</v>
      </c>
      <c r="H567" s="23">
        <f t="shared" si="69"/>
        <v>161.72386505488203</v>
      </c>
      <c r="I567" s="23">
        <f t="shared" si="70"/>
        <v>-161.72386505488203</v>
      </c>
      <c r="J567" s="72"/>
      <c r="K567" s="21"/>
    </row>
    <row r="568" spans="1:11" x14ac:dyDescent="0.25">
      <c r="A568" s="19">
        <v>559</v>
      </c>
      <c r="B568" s="115">
        <f t="shared" si="71"/>
        <v>27.900000000000261</v>
      </c>
      <c r="C568" s="22">
        <f t="shared" si="65"/>
        <v>0</v>
      </c>
      <c r="D568" s="22">
        <f t="shared" si="66"/>
        <v>-113.068</v>
      </c>
      <c r="E568" s="115">
        <f t="shared" si="72"/>
        <v>-113.068</v>
      </c>
      <c r="F568" s="23">
        <f t="shared" si="67"/>
        <v>9.4309335817778731E-7</v>
      </c>
      <c r="G568" s="23">
        <f t="shared" si="68"/>
        <v>-9.4309335817778731E-7</v>
      </c>
      <c r="H568" s="23">
        <f t="shared" si="69"/>
        <v>161.70688494052285</v>
      </c>
      <c r="I568" s="23">
        <f t="shared" si="70"/>
        <v>-161.70688494052285</v>
      </c>
      <c r="J568" s="72"/>
      <c r="K568" s="21"/>
    </row>
    <row r="569" spans="1:11" x14ac:dyDescent="0.25">
      <c r="A569" s="19">
        <v>560</v>
      </c>
      <c r="B569" s="115">
        <f t="shared" si="71"/>
        <v>27.950000000000262</v>
      </c>
      <c r="C569" s="22">
        <f t="shared" si="65"/>
        <v>0</v>
      </c>
      <c r="D569" s="22">
        <f t="shared" si="66"/>
        <v>-98.087000000000003</v>
      </c>
      <c r="E569" s="115">
        <f t="shared" si="72"/>
        <v>-98.087000000000003</v>
      </c>
      <c r="F569" s="23">
        <f t="shared" si="67"/>
        <v>9.4299433857379887E-7</v>
      </c>
      <c r="G569" s="23">
        <f t="shared" si="68"/>
        <v>-9.4299433857379887E-7</v>
      </c>
      <c r="H569" s="23">
        <f t="shared" si="69"/>
        <v>161.68990660898208</v>
      </c>
      <c r="I569" s="23">
        <f t="shared" si="70"/>
        <v>-161.68990660898208</v>
      </c>
      <c r="J569" s="72"/>
      <c r="K569" s="21"/>
    </row>
    <row r="570" spans="1:11" x14ac:dyDescent="0.25">
      <c r="A570" s="19">
        <v>561</v>
      </c>
      <c r="B570" s="115">
        <f t="shared" si="71"/>
        <v>28.000000000000263</v>
      </c>
      <c r="C570" s="22">
        <f t="shared" si="65"/>
        <v>0</v>
      </c>
      <c r="D570" s="22">
        <f t="shared" si="66"/>
        <v>-81.64</v>
      </c>
      <c r="E570" s="115">
        <f t="shared" si="72"/>
        <v>-81.64</v>
      </c>
      <c r="F570" s="23">
        <f t="shared" si="67"/>
        <v>9.4289532936632301E-7</v>
      </c>
      <c r="G570" s="23">
        <f t="shared" si="68"/>
        <v>-9.4289532936632301E-7</v>
      </c>
      <c r="H570" s="23">
        <f t="shared" si="69"/>
        <v>161.67293006007256</v>
      </c>
      <c r="I570" s="23">
        <f t="shared" si="70"/>
        <v>-161.67293006007256</v>
      </c>
      <c r="J570" s="72"/>
      <c r="K570" s="21"/>
    </row>
    <row r="571" spans="1:11" x14ac:dyDescent="0.25">
      <c r="A571" s="19">
        <v>562</v>
      </c>
      <c r="B571" s="115">
        <f t="shared" si="71"/>
        <v>28.050000000000264</v>
      </c>
      <c r="C571" s="22">
        <f t="shared" si="65"/>
        <v>0</v>
      </c>
      <c r="D571" s="22">
        <f t="shared" si="66"/>
        <v>-63.973999999999997</v>
      </c>
      <c r="E571" s="115">
        <f t="shared" si="72"/>
        <v>-63.973999999999997</v>
      </c>
      <c r="F571" s="23">
        <f t="shared" si="67"/>
        <v>9.4279633055426811E-7</v>
      </c>
      <c r="G571" s="23">
        <f t="shared" si="68"/>
        <v>-9.4279633055426811E-7</v>
      </c>
      <c r="H571" s="23">
        <f t="shared" si="69"/>
        <v>161.65595529360709</v>
      </c>
      <c r="I571" s="23">
        <f t="shared" si="70"/>
        <v>-161.65595529360709</v>
      </c>
      <c r="J571" s="72"/>
      <c r="K571" s="21"/>
    </row>
    <row r="572" spans="1:11" x14ac:dyDescent="0.25">
      <c r="A572" s="19">
        <v>563</v>
      </c>
      <c r="B572" s="115">
        <f t="shared" si="71"/>
        <v>28.100000000000264</v>
      </c>
      <c r="C572" s="22">
        <f t="shared" si="65"/>
        <v>0</v>
      </c>
      <c r="D572" s="22">
        <f t="shared" si="66"/>
        <v>-45.353000000000002</v>
      </c>
      <c r="E572" s="115">
        <f t="shared" si="72"/>
        <v>-45.353000000000002</v>
      </c>
      <c r="F572" s="23">
        <f t="shared" si="67"/>
        <v>9.4269734213654286E-7</v>
      </c>
      <c r="G572" s="23">
        <f t="shared" si="68"/>
        <v>-9.4269734213654286E-7</v>
      </c>
      <c r="H572" s="23">
        <f t="shared" si="69"/>
        <v>161.63898230939853</v>
      </c>
      <c r="I572" s="23">
        <f t="shared" si="70"/>
        <v>-161.63898230939853</v>
      </c>
      <c r="J572" s="72"/>
      <c r="K572" s="21"/>
    </row>
    <row r="573" spans="1:11" x14ac:dyDescent="0.25">
      <c r="A573" s="19">
        <v>564</v>
      </c>
      <c r="B573" s="115">
        <f t="shared" si="71"/>
        <v>28.150000000000265</v>
      </c>
      <c r="C573" s="22">
        <f t="shared" si="65"/>
        <v>0</v>
      </c>
      <c r="D573" s="22">
        <f t="shared" si="66"/>
        <v>-26.056999999999999</v>
      </c>
      <c r="E573" s="115">
        <f t="shared" si="72"/>
        <v>-26.056999999999999</v>
      </c>
      <c r="F573" s="23">
        <f t="shared" si="67"/>
        <v>9.4259836411205566E-7</v>
      </c>
      <c r="G573" s="23">
        <f t="shared" si="68"/>
        <v>-9.4259836411205566E-7</v>
      </c>
      <c r="H573" s="23">
        <f t="shared" si="69"/>
        <v>161.62201110725974</v>
      </c>
      <c r="I573" s="23">
        <f t="shared" si="70"/>
        <v>-161.62201110725974</v>
      </c>
      <c r="J573" s="72"/>
      <c r="K573" s="21"/>
    </row>
    <row r="574" spans="1:11" x14ac:dyDescent="0.25">
      <c r="A574" s="19">
        <v>565</v>
      </c>
      <c r="B574" s="115">
        <f t="shared" si="71"/>
        <v>28.200000000000266</v>
      </c>
      <c r="C574" s="22">
        <f t="shared" si="65"/>
        <v>0</v>
      </c>
      <c r="D574" s="22">
        <f t="shared" si="66"/>
        <v>-6.3739999999999997</v>
      </c>
      <c r="E574" s="115">
        <f t="shared" si="72"/>
        <v>-6.3739999999999997</v>
      </c>
      <c r="F574" s="23">
        <f t="shared" si="67"/>
        <v>9.4249939647971553E-7</v>
      </c>
      <c r="G574" s="23">
        <f t="shared" si="68"/>
        <v>-9.4249939647971553E-7</v>
      </c>
      <c r="H574" s="23">
        <f t="shared" si="69"/>
        <v>161.60504168700365</v>
      </c>
      <c r="I574" s="23">
        <f t="shared" si="70"/>
        <v>-161.60504168700365</v>
      </c>
      <c r="J574" s="72"/>
      <c r="K574" s="21"/>
    </row>
    <row r="575" spans="1:11" x14ac:dyDescent="0.25">
      <c r="A575" s="19">
        <v>566</v>
      </c>
      <c r="B575" s="115">
        <f t="shared" si="71"/>
        <v>28.250000000000266</v>
      </c>
      <c r="C575" s="22">
        <f t="shared" si="65"/>
        <v>0</v>
      </c>
      <c r="D575" s="22">
        <f t="shared" si="66"/>
        <v>13.4</v>
      </c>
      <c r="E575" s="115">
        <f t="shared" si="72"/>
        <v>13.4</v>
      </c>
      <c r="F575" s="23">
        <f t="shared" si="67"/>
        <v>9.4240043923843128E-7</v>
      </c>
      <c r="G575" s="23">
        <f t="shared" si="68"/>
        <v>-9.4240043923843128E-7</v>
      </c>
      <c r="H575" s="23">
        <f t="shared" si="69"/>
        <v>161.58807404844313</v>
      </c>
      <c r="I575" s="23">
        <f t="shared" si="70"/>
        <v>-161.58807404844313</v>
      </c>
      <c r="J575" s="72"/>
      <c r="K575" s="21"/>
    </row>
    <row r="576" spans="1:11" x14ac:dyDescent="0.25">
      <c r="A576" s="19">
        <v>567</v>
      </c>
      <c r="B576" s="115">
        <f t="shared" si="71"/>
        <v>28.300000000000267</v>
      </c>
      <c r="C576" s="22">
        <f t="shared" si="65"/>
        <v>0</v>
      </c>
      <c r="D576" s="22">
        <f t="shared" si="66"/>
        <v>32.969000000000001</v>
      </c>
      <c r="E576" s="115">
        <f t="shared" si="72"/>
        <v>32.969000000000001</v>
      </c>
      <c r="F576" s="23">
        <f t="shared" si="67"/>
        <v>9.4230149238711171E-7</v>
      </c>
      <c r="G576" s="23">
        <f t="shared" si="68"/>
        <v>-9.4230149238711171E-7</v>
      </c>
      <c r="H576" s="23">
        <f t="shared" si="69"/>
        <v>161.57110819139112</v>
      </c>
      <c r="I576" s="23">
        <f t="shared" si="70"/>
        <v>-161.57110819139112</v>
      </c>
      <c r="J576" s="72"/>
      <c r="K576" s="21"/>
    </row>
    <row r="577" spans="1:11" x14ac:dyDescent="0.25">
      <c r="A577" s="19">
        <v>568</v>
      </c>
      <c r="B577" s="115">
        <f t="shared" si="71"/>
        <v>28.350000000000268</v>
      </c>
      <c r="C577" s="22">
        <f t="shared" si="65"/>
        <v>0</v>
      </c>
      <c r="D577" s="22">
        <f t="shared" si="66"/>
        <v>52.04</v>
      </c>
      <c r="E577" s="115">
        <f t="shared" si="72"/>
        <v>52.04</v>
      </c>
      <c r="F577" s="23">
        <f t="shared" si="67"/>
        <v>9.4220255592466639E-7</v>
      </c>
      <c r="G577" s="23">
        <f t="shared" si="68"/>
        <v>-9.4220255592466639E-7</v>
      </c>
      <c r="H577" s="23">
        <f t="shared" si="69"/>
        <v>161.55414411566059</v>
      </c>
      <c r="I577" s="23">
        <f t="shared" si="70"/>
        <v>-161.55414411566059</v>
      </c>
      <c r="J577" s="72"/>
      <c r="K577" s="21"/>
    </row>
    <row r="578" spans="1:11" x14ac:dyDescent="0.25">
      <c r="A578" s="19">
        <v>569</v>
      </c>
      <c r="B578" s="115">
        <f t="shared" si="71"/>
        <v>28.400000000000269</v>
      </c>
      <c r="C578" s="22">
        <f t="shared" si="65"/>
        <v>0</v>
      </c>
      <c r="D578" s="22">
        <f t="shared" si="66"/>
        <v>70.328000000000003</v>
      </c>
      <c r="E578" s="115">
        <f t="shared" si="72"/>
        <v>70.328000000000003</v>
      </c>
      <c r="F578" s="23">
        <f t="shared" si="67"/>
        <v>9.42103629850004E-7</v>
      </c>
      <c r="G578" s="23">
        <f t="shared" si="68"/>
        <v>-9.42103629850004E-7</v>
      </c>
      <c r="H578" s="23">
        <f t="shared" si="69"/>
        <v>161.53718182106448</v>
      </c>
      <c r="I578" s="23">
        <f t="shared" si="70"/>
        <v>-161.53718182106448</v>
      </c>
      <c r="J578" s="72"/>
      <c r="K578" s="21"/>
    </row>
    <row r="579" spans="1:11" x14ac:dyDescent="0.25">
      <c r="A579" s="19">
        <v>570</v>
      </c>
      <c r="B579" s="115">
        <f t="shared" si="71"/>
        <v>28.450000000000269</v>
      </c>
      <c r="C579" s="22">
        <f t="shared" si="65"/>
        <v>0</v>
      </c>
      <c r="D579" s="22">
        <f t="shared" si="66"/>
        <v>87.558000000000007</v>
      </c>
      <c r="E579" s="115">
        <f t="shared" si="72"/>
        <v>87.558000000000007</v>
      </c>
      <c r="F579" s="23">
        <f t="shared" si="67"/>
        <v>9.4200471416203432E-7</v>
      </c>
      <c r="G579" s="23">
        <f t="shared" si="68"/>
        <v>-9.4200471416203432E-7</v>
      </c>
      <c r="H579" s="23">
        <f t="shared" si="69"/>
        <v>161.52022130741582</v>
      </c>
      <c r="I579" s="23">
        <f t="shared" si="70"/>
        <v>-161.52022130741582</v>
      </c>
      <c r="J579" s="72"/>
      <c r="K579" s="21"/>
    </row>
    <row r="580" spans="1:11" x14ac:dyDescent="0.25">
      <c r="A580" s="19">
        <v>571</v>
      </c>
      <c r="B580" s="115">
        <f t="shared" si="71"/>
        <v>28.50000000000027</v>
      </c>
      <c r="C580" s="22">
        <f t="shared" si="65"/>
        <v>0</v>
      </c>
      <c r="D580" s="22">
        <f t="shared" si="66"/>
        <v>103.473</v>
      </c>
      <c r="E580" s="115">
        <f t="shared" si="72"/>
        <v>103.473</v>
      </c>
      <c r="F580" s="23">
        <f t="shared" si="67"/>
        <v>9.4190580885966648E-7</v>
      </c>
      <c r="G580" s="23">
        <f t="shared" si="68"/>
        <v>-9.4190580885966648E-7</v>
      </c>
      <c r="H580" s="23">
        <f t="shared" si="69"/>
        <v>161.50326257452761</v>
      </c>
      <c r="I580" s="23">
        <f t="shared" si="70"/>
        <v>-161.50326257452761</v>
      </c>
      <c r="J580" s="72"/>
      <c r="K580" s="21"/>
    </row>
    <row r="581" spans="1:11" x14ac:dyDescent="0.25">
      <c r="A581" s="19">
        <v>572</v>
      </c>
      <c r="B581" s="115">
        <f t="shared" si="71"/>
        <v>28.550000000000271</v>
      </c>
      <c r="C581" s="22">
        <f t="shared" si="65"/>
        <v>0</v>
      </c>
      <c r="D581" s="22">
        <f t="shared" si="66"/>
        <v>117.83499999999999</v>
      </c>
      <c r="E581" s="115">
        <f t="shared" si="72"/>
        <v>117.83499999999999</v>
      </c>
      <c r="F581" s="23">
        <f t="shared" si="67"/>
        <v>9.4180691394181034E-7</v>
      </c>
      <c r="G581" s="23">
        <f t="shared" si="68"/>
        <v>-9.4180691394181034E-7</v>
      </c>
      <c r="H581" s="23">
        <f t="shared" si="69"/>
        <v>161.48630562221285</v>
      </c>
      <c r="I581" s="23">
        <f t="shared" si="70"/>
        <v>-161.48630562221285</v>
      </c>
      <c r="J581" s="72"/>
      <c r="K581" s="21"/>
    </row>
    <row r="582" spans="1:11" x14ac:dyDescent="0.25">
      <c r="A582" s="19">
        <v>573</v>
      </c>
      <c r="B582" s="115">
        <f t="shared" si="71"/>
        <v>28.600000000000271</v>
      </c>
      <c r="C582" s="22">
        <f t="shared" si="65"/>
        <v>0</v>
      </c>
      <c r="D582" s="22">
        <f t="shared" si="66"/>
        <v>130.428</v>
      </c>
      <c r="E582" s="115">
        <f t="shared" si="72"/>
        <v>130.428</v>
      </c>
      <c r="F582" s="23">
        <f t="shared" si="67"/>
        <v>9.4170802940737534E-7</v>
      </c>
      <c r="G582" s="23">
        <f t="shared" si="68"/>
        <v>-9.4170802940737534E-7</v>
      </c>
      <c r="H582" s="23">
        <f t="shared" si="69"/>
        <v>161.46935045028462</v>
      </c>
      <c r="I582" s="23">
        <f t="shared" si="70"/>
        <v>-161.46935045028462</v>
      </c>
      <c r="J582" s="72"/>
      <c r="K582" s="21"/>
    </row>
    <row r="583" spans="1:11" x14ac:dyDescent="0.25">
      <c r="A583" s="19">
        <v>574</v>
      </c>
      <c r="B583" s="115">
        <f t="shared" si="71"/>
        <v>28.650000000000272</v>
      </c>
      <c r="C583" s="22">
        <f t="shared" si="65"/>
        <v>0</v>
      </c>
      <c r="D583" s="22">
        <f t="shared" si="66"/>
        <v>141.066</v>
      </c>
      <c r="E583" s="115">
        <f t="shared" si="72"/>
        <v>141.066</v>
      </c>
      <c r="F583" s="23">
        <f t="shared" si="67"/>
        <v>9.4160915525527136E-7</v>
      </c>
      <c r="G583" s="23">
        <f t="shared" si="68"/>
        <v>-9.4160915525527136E-7</v>
      </c>
      <c r="H583" s="23">
        <f t="shared" si="69"/>
        <v>161.45239705855599</v>
      </c>
      <c r="I583" s="23">
        <f t="shared" si="70"/>
        <v>-161.45239705855599</v>
      </c>
      <c r="J583" s="72"/>
      <c r="K583" s="21"/>
    </row>
    <row r="584" spans="1:11" x14ac:dyDescent="0.25">
      <c r="A584" s="19">
        <v>575</v>
      </c>
      <c r="B584" s="115">
        <f t="shared" si="71"/>
        <v>28.700000000000273</v>
      </c>
      <c r="C584" s="22">
        <f t="shared" si="65"/>
        <v>0</v>
      </c>
      <c r="D584" s="22">
        <f t="shared" si="66"/>
        <v>149.58699999999999</v>
      </c>
      <c r="E584" s="115">
        <f t="shared" si="72"/>
        <v>149.58699999999999</v>
      </c>
      <c r="F584" s="23">
        <f t="shared" si="67"/>
        <v>9.4151029148440836E-7</v>
      </c>
      <c r="G584" s="23">
        <f t="shared" si="68"/>
        <v>-9.4151029148440836E-7</v>
      </c>
      <c r="H584" s="23">
        <f t="shared" si="69"/>
        <v>161.43544544684002</v>
      </c>
      <c r="I584" s="23">
        <f t="shared" si="70"/>
        <v>-161.43544544684002</v>
      </c>
      <c r="J584" s="72"/>
      <c r="K584" s="21"/>
    </row>
    <row r="585" spans="1:11" x14ac:dyDescent="0.25">
      <c r="A585" s="19">
        <v>576</v>
      </c>
      <c r="B585" s="115">
        <f t="shared" si="71"/>
        <v>28.750000000000274</v>
      </c>
      <c r="C585" s="22">
        <f t="shared" si="65"/>
        <v>0</v>
      </c>
      <c r="D585" s="22">
        <f t="shared" si="66"/>
        <v>155.86699999999999</v>
      </c>
      <c r="E585" s="115">
        <f t="shared" si="72"/>
        <v>155.86699999999999</v>
      </c>
      <c r="F585" s="23">
        <f t="shared" si="67"/>
        <v>9.4141143809369634E-7</v>
      </c>
      <c r="G585" s="23">
        <f t="shared" si="68"/>
        <v>-9.4141143809369634E-7</v>
      </c>
      <c r="H585" s="23">
        <f t="shared" si="69"/>
        <v>161.41849561494988</v>
      </c>
      <c r="I585" s="23">
        <f t="shared" si="70"/>
        <v>-161.41849561494988</v>
      </c>
      <c r="J585" s="72"/>
      <c r="K585" s="21"/>
    </row>
    <row r="586" spans="1:11" x14ac:dyDescent="0.25">
      <c r="A586" s="19">
        <v>577</v>
      </c>
      <c r="B586" s="115">
        <f t="shared" si="71"/>
        <v>28.800000000000274</v>
      </c>
      <c r="C586" s="22">
        <f t="shared" ref="C586:C638" si="73">ROUND($E$5*EXP(-$K$3*B586)*COS($M$3*B586),$E$8)</f>
        <v>0</v>
      </c>
      <c r="D586" s="22">
        <f t="shared" ref="D586:D638" si="74">ROUND($F$5*EXP(-$K$3*B586)*SIN($M$3*B586),$E$8)</f>
        <v>159.81</v>
      </c>
      <c r="E586" s="115">
        <f t="shared" si="72"/>
        <v>159.81</v>
      </c>
      <c r="F586" s="23">
        <f t="shared" ref="F586:F638" si="75">$E$5*EXP(-$K$3*$B586)</f>
        <v>9.4131259508204546E-7</v>
      </c>
      <c r="G586" s="23">
        <f t="shared" ref="G586:G638" si="76">-$E$5*EXP(-$K$3*$B586)</f>
        <v>-9.4131259508204546E-7</v>
      </c>
      <c r="H586" s="23">
        <f t="shared" ref="H586:H638" si="77">$F$5*EXP(-$K$3*$B586)</f>
        <v>161.4015475626986</v>
      </c>
      <c r="I586" s="23">
        <f t="shared" ref="I586:I638" si="78">-$F$5*EXP(-$K$3*$B586)</f>
        <v>-161.4015475626986</v>
      </c>
      <c r="J586" s="72"/>
      <c r="K586" s="21"/>
    </row>
    <row r="587" spans="1:11" x14ac:dyDescent="0.25">
      <c r="A587" s="19">
        <v>578</v>
      </c>
      <c r="B587" s="115">
        <f t="shared" si="71"/>
        <v>28.850000000000275</v>
      </c>
      <c r="C587" s="22">
        <f t="shared" si="73"/>
        <v>0</v>
      </c>
      <c r="D587" s="22">
        <f t="shared" si="74"/>
        <v>161.358</v>
      </c>
      <c r="E587" s="115">
        <f t="shared" si="72"/>
        <v>161.358</v>
      </c>
      <c r="F587" s="23">
        <f t="shared" si="75"/>
        <v>9.4121376244836592E-7</v>
      </c>
      <c r="G587" s="23">
        <f t="shared" si="76"/>
        <v>-9.4121376244836592E-7</v>
      </c>
      <c r="H587" s="23">
        <f t="shared" si="77"/>
        <v>161.38460128989942</v>
      </c>
      <c r="I587" s="23">
        <f t="shared" si="78"/>
        <v>-161.38460128989942</v>
      </c>
      <c r="J587" s="72"/>
      <c r="K587" s="21"/>
    </row>
    <row r="588" spans="1:11" x14ac:dyDescent="0.25">
      <c r="A588" s="19">
        <v>579</v>
      </c>
      <c r="B588" s="115">
        <f t="shared" ref="B588:B638" si="79">B587+$B$8</f>
        <v>28.900000000000276</v>
      </c>
      <c r="C588" s="22">
        <f t="shared" si="73"/>
        <v>0</v>
      </c>
      <c r="D588" s="22">
        <f t="shared" si="74"/>
        <v>160.489</v>
      </c>
      <c r="E588" s="115">
        <f t="shared" si="72"/>
        <v>160.489</v>
      </c>
      <c r="F588" s="23">
        <f t="shared" si="75"/>
        <v>9.4111494019156811E-7</v>
      </c>
      <c r="G588" s="23">
        <f t="shared" si="76"/>
        <v>-9.4111494019156811E-7</v>
      </c>
      <c r="H588" s="23">
        <f t="shared" si="77"/>
        <v>161.36765679636545</v>
      </c>
      <c r="I588" s="23">
        <f t="shared" si="78"/>
        <v>-161.36765679636545</v>
      </c>
      <c r="J588" s="72"/>
      <c r="K588" s="21"/>
    </row>
    <row r="589" spans="1:11" x14ac:dyDescent="0.25">
      <c r="A589" s="19">
        <v>580</v>
      </c>
      <c r="B589" s="115">
        <f t="shared" si="79"/>
        <v>28.950000000000276</v>
      </c>
      <c r="C589" s="22">
        <f t="shared" si="73"/>
        <v>0</v>
      </c>
      <c r="D589" s="22">
        <f t="shared" si="74"/>
        <v>157.21600000000001</v>
      </c>
      <c r="E589" s="115">
        <f t="shared" si="72"/>
        <v>157.21600000000001</v>
      </c>
      <c r="F589" s="23">
        <f t="shared" si="75"/>
        <v>9.4101612831056254E-7</v>
      </c>
      <c r="G589" s="23">
        <f t="shared" si="76"/>
        <v>-9.4101612831056254E-7</v>
      </c>
      <c r="H589" s="23">
        <f t="shared" si="77"/>
        <v>161.3507140819099</v>
      </c>
      <c r="I589" s="23">
        <f t="shared" si="78"/>
        <v>-161.3507140819099</v>
      </c>
      <c r="J589" s="72"/>
      <c r="K589" s="21"/>
    </row>
    <row r="590" spans="1:11" x14ac:dyDescent="0.25">
      <c r="A590" s="19">
        <v>581</v>
      </c>
      <c r="B590" s="115">
        <f t="shared" si="79"/>
        <v>29.000000000000277</v>
      </c>
      <c r="C590" s="22">
        <f t="shared" si="73"/>
        <v>0</v>
      </c>
      <c r="D590" s="22">
        <f t="shared" si="74"/>
        <v>151.589</v>
      </c>
      <c r="E590" s="115">
        <f t="shared" si="72"/>
        <v>151.589</v>
      </c>
      <c r="F590" s="23">
        <f t="shared" si="75"/>
        <v>9.4091732680425971E-7</v>
      </c>
      <c r="G590" s="23">
        <f t="shared" si="76"/>
        <v>-9.4091732680425971E-7</v>
      </c>
      <c r="H590" s="23">
        <f t="shared" si="77"/>
        <v>161.33377314634598</v>
      </c>
      <c r="I590" s="23">
        <f t="shared" si="78"/>
        <v>-161.33377314634598</v>
      </c>
      <c r="J590" s="72"/>
      <c r="K590" s="21"/>
    </row>
    <row r="591" spans="1:11" x14ac:dyDescent="0.25">
      <c r="A591" s="19">
        <v>582</v>
      </c>
      <c r="B591" s="115">
        <f t="shared" si="79"/>
        <v>29.050000000000278</v>
      </c>
      <c r="C591" s="22">
        <f t="shared" si="73"/>
        <v>0</v>
      </c>
      <c r="D591" s="22">
        <f t="shared" si="74"/>
        <v>143.69200000000001</v>
      </c>
      <c r="E591" s="115">
        <f t="shared" si="72"/>
        <v>143.69200000000001</v>
      </c>
      <c r="F591" s="23">
        <f t="shared" si="75"/>
        <v>9.4081853567157056E-7</v>
      </c>
      <c r="G591" s="23">
        <f t="shared" si="76"/>
        <v>-9.4081853567157056E-7</v>
      </c>
      <c r="H591" s="23">
        <f t="shared" si="77"/>
        <v>161.31683398948692</v>
      </c>
      <c r="I591" s="23">
        <f t="shared" si="78"/>
        <v>-161.31683398948692</v>
      </c>
      <c r="J591" s="72"/>
      <c r="K591" s="21"/>
    </row>
    <row r="592" spans="1:11" x14ac:dyDescent="0.25">
      <c r="A592" s="19">
        <v>583</v>
      </c>
      <c r="B592" s="115">
        <f t="shared" si="79"/>
        <v>29.100000000000279</v>
      </c>
      <c r="C592" s="22">
        <f t="shared" si="73"/>
        <v>0</v>
      </c>
      <c r="D592" s="22">
        <f t="shared" si="74"/>
        <v>133.64400000000001</v>
      </c>
      <c r="E592" s="115">
        <f t="shared" ref="E592:E638" si="80">C592+D592</f>
        <v>133.64400000000001</v>
      </c>
      <c r="F592" s="23">
        <f t="shared" si="75"/>
        <v>9.4071975491140568E-7</v>
      </c>
      <c r="G592" s="23">
        <f t="shared" si="76"/>
        <v>-9.4071975491140568E-7</v>
      </c>
      <c r="H592" s="23">
        <f t="shared" si="77"/>
        <v>161.29989661114593</v>
      </c>
      <c r="I592" s="23">
        <f t="shared" si="78"/>
        <v>-161.29989661114593</v>
      </c>
      <c r="J592" s="72"/>
      <c r="K592" s="21"/>
    </row>
    <row r="593" spans="1:11" x14ac:dyDescent="0.25">
      <c r="A593" s="19">
        <v>584</v>
      </c>
      <c r="B593" s="115">
        <f t="shared" si="79"/>
        <v>29.150000000000279</v>
      </c>
      <c r="C593" s="22">
        <f t="shared" si="73"/>
        <v>0</v>
      </c>
      <c r="D593" s="22">
        <f t="shared" si="74"/>
        <v>121.59699999999999</v>
      </c>
      <c r="E593" s="115">
        <f t="shared" si="80"/>
        <v>121.59699999999999</v>
      </c>
      <c r="F593" s="23">
        <f t="shared" si="75"/>
        <v>9.4062098452267612E-7</v>
      </c>
      <c r="G593" s="23">
        <f t="shared" si="76"/>
        <v>-9.4062098452267612E-7</v>
      </c>
      <c r="H593" s="23">
        <f t="shared" si="77"/>
        <v>161.28296101113634</v>
      </c>
      <c r="I593" s="23">
        <f t="shared" si="78"/>
        <v>-161.28296101113634</v>
      </c>
      <c r="J593" s="72"/>
      <c r="K593" s="21"/>
    </row>
    <row r="594" spans="1:11" x14ac:dyDescent="0.25">
      <c r="A594" s="19">
        <v>585</v>
      </c>
      <c r="B594" s="115">
        <f t="shared" si="79"/>
        <v>29.20000000000028</v>
      </c>
      <c r="C594" s="22">
        <f t="shared" si="73"/>
        <v>0</v>
      </c>
      <c r="D594" s="22">
        <f t="shared" si="74"/>
        <v>107.73</v>
      </c>
      <c r="E594" s="115">
        <f t="shared" si="80"/>
        <v>107.73</v>
      </c>
      <c r="F594" s="23">
        <f t="shared" si="75"/>
        <v>9.40522224504293E-7</v>
      </c>
      <c r="G594" s="23">
        <f t="shared" si="76"/>
        <v>-9.40522224504293E-7</v>
      </c>
      <c r="H594" s="23">
        <f t="shared" si="77"/>
        <v>161.26602718927137</v>
      </c>
      <c r="I594" s="23">
        <f t="shared" si="78"/>
        <v>-161.26602718927137</v>
      </c>
      <c r="J594" s="72"/>
      <c r="K594" s="21"/>
    </row>
    <row r="595" spans="1:11" x14ac:dyDescent="0.25">
      <c r="A595" s="19">
        <v>586</v>
      </c>
      <c r="B595" s="115">
        <f t="shared" si="79"/>
        <v>29.250000000000281</v>
      </c>
      <c r="C595" s="22">
        <f t="shared" si="73"/>
        <v>0</v>
      </c>
      <c r="D595" s="22">
        <f t="shared" si="74"/>
        <v>92.253</v>
      </c>
      <c r="E595" s="115">
        <f t="shared" si="80"/>
        <v>92.253</v>
      </c>
      <c r="F595" s="23">
        <f t="shared" si="75"/>
        <v>9.4042347485516727E-7</v>
      </c>
      <c r="G595" s="23">
        <f t="shared" si="76"/>
        <v>-9.4042347485516727E-7</v>
      </c>
      <c r="H595" s="23">
        <f t="shared" si="77"/>
        <v>161.24909514536435</v>
      </c>
      <c r="I595" s="23">
        <f t="shared" si="78"/>
        <v>-161.24909514536435</v>
      </c>
      <c r="J595" s="72"/>
      <c r="K595" s="21"/>
    </row>
    <row r="596" spans="1:11" x14ac:dyDescent="0.25">
      <c r="A596" s="19">
        <v>587</v>
      </c>
      <c r="B596" s="115">
        <f t="shared" si="79"/>
        <v>29.300000000000281</v>
      </c>
      <c r="C596" s="22">
        <f t="shared" si="73"/>
        <v>0</v>
      </c>
      <c r="D596" s="22">
        <f t="shared" si="74"/>
        <v>75.397000000000006</v>
      </c>
      <c r="E596" s="115">
        <f t="shared" si="80"/>
        <v>75.397000000000006</v>
      </c>
      <c r="F596" s="23">
        <f t="shared" si="75"/>
        <v>9.4032473557421048E-7</v>
      </c>
      <c r="G596" s="23">
        <f t="shared" si="76"/>
        <v>-9.4032473557421048E-7</v>
      </c>
      <c r="H596" s="23">
        <f t="shared" si="77"/>
        <v>161.23216487922861</v>
      </c>
      <c r="I596" s="23">
        <f t="shared" si="78"/>
        <v>-161.23216487922861</v>
      </c>
      <c r="J596" s="72"/>
      <c r="K596" s="21"/>
    </row>
    <row r="597" spans="1:11" x14ac:dyDescent="0.25">
      <c r="A597" s="19">
        <v>588</v>
      </c>
      <c r="B597" s="115">
        <f t="shared" si="79"/>
        <v>29.350000000000282</v>
      </c>
      <c r="C597" s="22">
        <f t="shared" si="73"/>
        <v>0</v>
      </c>
      <c r="D597" s="22">
        <f t="shared" si="74"/>
        <v>57.414999999999999</v>
      </c>
      <c r="E597" s="115">
        <f t="shared" si="80"/>
        <v>57.414999999999999</v>
      </c>
      <c r="F597" s="23">
        <f t="shared" si="75"/>
        <v>9.4022600666033388E-7</v>
      </c>
      <c r="G597" s="23">
        <f t="shared" si="76"/>
        <v>-9.4022600666033388E-7</v>
      </c>
      <c r="H597" s="23">
        <f t="shared" si="77"/>
        <v>161.21523639067752</v>
      </c>
      <c r="I597" s="23">
        <f t="shared" si="78"/>
        <v>-161.21523639067752</v>
      </c>
      <c r="J597" s="72"/>
      <c r="K597" s="21"/>
    </row>
    <row r="598" spans="1:11" x14ac:dyDescent="0.25">
      <c r="A598" s="19">
        <v>589</v>
      </c>
      <c r="B598" s="115">
        <f t="shared" si="79"/>
        <v>29.400000000000283</v>
      </c>
      <c r="C598" s="22">
        <f t="shared" si="73"/>
        <v>0</v>
      </c>
      <c r="D598" s="22">
        <f t="shared" si="74"/>
        <v>38.576999999999998</v>
      </c>
      <c r="E598" s="115">
        <f t="shared" si="80"/>
        <v>38.576999999999998</v>
      </c>
      <c r="F598" s="23">
        <f t="shared" si="75"/>
        <v>9.4012728811244902E-7</v>
      </c>
      <c r="G598" s="23">
        <f t="shared" si="76"/>
        <v>-9.4012728811244902E-7</v>
      </c>
      <c r="H598" s="23">
        <f t="shared" si="77"/>
        <v>161.19830967952439</v>
      </c>
      <c r="I598" s="23">
        <f t="shared" si="78"/>
        <v>-161.19830967952439</v>
      </c>
      <c r="J598" s="72"/>
      <c r="K598" s="21"/>
    </row>
    <row r="599" spans="1:11" x14ac:dyDescent="0.25">
      <c r="A599" s="19">
        <v>590</v>
      </c>
      <c r="B599" s="115">
        <f t="shared" si="79"/>
        <v>29.450000000000284</v>
      </c>
      <c r="C599" s="22">
        <f t="shared" si="73"/>
        <v>0</v>
      </c>
      <c r="D599" s="22">
        <f t="shared" si="74"/>
        <v>19.164999999999999</v>
      </c>
      <c r="E599" s="115">
        <f t="shared" si="80"/>
        <v>19.164999999999999</v>
      </c>
      <c r="F599" s="23">
        <f t="shared" si="75"/>
        <v>9.4002857992946748E-7</v>
      </c>
      <c r="G599" s="23">
        <f t="shared" si="76"/>
        <v>-9.4002857992946748E-7</v>
      </c>
      <c r="H599" s="23">
        <f t="shared" si="77"/>
        <v>161.18138474558259</v>
      </c>
      <c r="I599" s="23">
        <f t="shared" si="78"/>
        <v>-161.18138474558259</v>
      </c>
      <c r="J599" s="72"/>
      <c r="K599" s="21"/>
    </row>
    <row r="600" spans="1:11" x14ac:dyDescent="0.25">
      <c r="A600" s="19">
        <v>591</v>
      </c>
      <c r="B600" s="115">
        <f t="shared" si="79"/>
        <v>29.500000000000284</v>
      </c>
      <c r="C600" s="22">
        <f t="shared" si="73"/>
        <v>0</v>
      </c>
      <c r="D600" s="22">
        <f t="shared" si="74"/>
        <v>-0.53</v>
      </c>
      <c r="E600" s="115">
        <f t="shared" si="80"/>
        <v>-0.53</v>
      </c>
      <c r="F600" s="23">
        <f t="shared" si="75"/>
        <v>9.3992988211030113E-7</v>
      </c>
      <c r="G600" s="23">
        <f t="shared" si="76"/>
        <v>-9.3992988211030113E-7</v>
      </c>
      <c r="H600" s="23">
        <f t="shared" si="77"/>
        <v>161.1644615886656</v>
      </c>
      <c r="I600" s="23">
        <f t="shared" si="78"/>
        <v>-161.1644615886656</v>
      </c>
      <c r="J600" s="72"/>
      <c r="K600" s="21"/>
    </row>
    <row r="601" spans="1:11" x14ac:dyDescent="0.25">
      <c r="A601" s="19">
        <v>592</v>
      </c>
      <c r="B601" s="115">
        <f t="shared" si="79"/>
        <v>29.550000000000285</v>
      </c>
      <c r="C601" s="22">
        <f t="shared" si="73"/>
        <v>0</v>
      </c>
      <c r="D601" s="22">
        <f t="shared" si="74"/>
        <v>-20.213000000000001</v>
      </c>
      <c r="E601" s="115">
        <f t="shared" si="80"/>
        <v>-20.213000000000001</v>
      </c>
      <c r="F601" s="23">
        <f t="shared" si="75"/>
        <v>9.3983119465386164E-7</v>
      </c>
      <c r="G601" s="23">
        <f t="shared" si="76"/>
        <v>-9.3983119465386164E-7</v>
      </c>
      <c r="H601" s="23">
        <f t="shared" si="77"/>
        <v>161.1475402085868</v>
      </c>
      <c r="I601" s="23">
        <f t="shared" si="78"/>
        <v>-161.1475402085868</v>
      </c>
      <c r="J601" s="72"/>
      <c r="K601" s="21"/>
    </row>
    <row r="602" spans="1:11" x14ac:dyDescent="0.25">
      <c r="A602" s="19">
        <v>593</v>
      </c>
      <c r="B602" s="115">
        <f t="shared" si="79"/>
        <v>29.600000000000286</v>
      </c>
      <c r="C602" s="22">
        <f t="shared" si="73"/>
        <v>0</v>
      </c>
      <c r="D602" s="22">
        <f t="shared" si="74"/>
        <v>-39.588999999999999</v>
      </c>
      <c r="E602" s="115">
        <f t="shared" si="80"/>
        <v>-39.588999999999999</v>
      </c>
      <c r="F602" s="23">
        <f t="shared" si="75"/>
        <v>9.397325175590611E-7</v>
      </c>
      <c r="G602" s="23">
        <f t="shared" si="76"/>
        <v>-9.397325175590611E-7</v>
      </c>
      <c r="H602" s="23">
        <f t="shared" si="77"/>
        <v>161.13062060515961</v>
      </c>
      <c r="I602" s="23">
        <f t="shared" si="78"/>
        <v>-161.13062060515961</v>
      </c>
      <c r="J602" s="72"/>
      <c r="K602" s="21"/>
    </row>
    <row r="603" spans="1:11" x14ac:dyDescent="0.25">
      <c r="A603" s="19">
        <v>594</v>
      </c>
      <c r="B603" s="115">
        <f t="shared" si="79"/>
        <v>29.650000000000286</v>
      </c>
      <c r="C603" s="22">
        <f t="shared" si="73"/>
        <v>0</v>
      </c>
      <c r="D603" s="22">
        <f t="shared" si="74"/>
        <v>-58.368000000000002</v>
      </c>
      <c r="E603" s="115">
        <f t="shared" si="80"/>
        <v>-58.368000000000002</v>
      </c>
      <c r="F603" s="23">
        <f t="shared" si="75"/>
        <v>9.3963385082481161E-7</v>
      </c>
      <c r="G603" s="23">
        <f t="shared" si="76"/>
        <v>-9.3963385082481161E-7</v>
      </c>
      <c r="H603" s="23">
        <f t="shared" si="77"/>
        <v>161.11370277819753</v>
      </c>
      <c r="I603" s="23">
        <f t="shared" si="78"/>
        <v>-161.11370277819753</v>
      </c>
      <c r="J603" s="72"/>
      <c r="K603" s="21"/>
    </row>
    <row r="604" spans="1:11" x14ac:dyDescent="0.25">
      <c r="A604" s="19">
        <v>595</v>
      </c>
      <c r="B604" s="115">
        <f t="shared" si="79"/>
        <v>29.700000000000287</v>
      </c>
      <c r="C604" s="22">
        <f t="shared" si="73"/>
        <v>0</v>
      </c>
      <c r="D604" s="22">
        <f t="shared" si="74"/>
        <v>-76.269000000000005</v>
      </c>
      <c r="E604" s="115">
        <f t="shared" si="80"/>
        <v>-76.269000000000005</v>
      </c>
      <c r="F604" s="23">
        <f t="shared" si="75"/>
        <v>9.3953519445002526E-7</v>
      </c>
      <c r="G604" s="23">
        <f t="shared" si="76"/>
        <v>-9.3953519445002526E-7</v>
      </c>
      <c r="H604" s="23">
        <f t="shared" si="77"/>
        <v>161.09678672751403</v>
      </c>
      <c r="I604" s="23">
        <f t="shared" si="78"/>
        <v>-161.09678672751403</v>
      </c>
      <c r="J604" s="72"/>
      <c r="K604" s="21"/>
    </row>
    <row r="605" spans="1:11" x14ac:dyDescent="0.25">
      <c r="A605" s="19">
        <v>596</v>
      </c>
      <c r="B605" s="115">
        <f t="shared" si="79"/>
        <v>29.750000000000288</v>
      </c>
      <c r="C605" s="22">
        <f t="shared" si="73"/>
        <v>0</v>
      </c>
      <c r="D605" s="22">
        <f t="shared" si="74"/>
        <v>-93.022999999999996</v>
      </c>
      <c r="E605" s="115">
        <f t="shared" si="80"/>
        <v>-93.022999999999996</v>
      </c>
      <c r="F605" s="23">
        <f t="shared" si="75"/>
        <v>9.3943654843361456E-7</v>
      </c>
      <c r="G605" s="23">
        <f t="shared" si="76"/>
        <v>-9.3943654843361456E-7</v>
      </c>
      <c r="H605" s="23">
        <f t="shared" si="77"/>
        <v>161.07987245292259</v>
      </c>
      <c r="I605" s="23">
        <f t="shared" si="78"/>
        <v>-161.07987245292259</v>
      </c>
      <c r="J605" s="72"/>
      <c r="K605" s="21"/>
    </row>
    <row r="606" spans="1:11" x14ac:dyDescent="0.25">
      <c r="A606" s="19">
        <v>597</v>
      </c>
      <c r="B606" s="115">
        <f t="shared" si="79"/>
        <v>29.800000000000288</v>
      </c>
      <c r="C606" s="22">
        <f t="shared" si="73"/>
        <v>0</v>
      </c>
      <c r="D606" s="22">
        <f t="shared" si="74"/>
        <v>-108.381</v>
      </c>
      <c r="E606" s="115">
        <f t="shared" si="80"/>
        <v>-108.381</v>
      </c>
      <c r="F606" s="23">
        <f t="shared" si="75"/>
        <v>9.3933791277449171E-7</v>
      </c>
      <c r="G606" s="23">
        <f t="shared" si="76"/>
        <v>-9.3933791277449171E-7</v>
      </c>
      <c r="H606" s="23">
        <f t="shared" si="77"/>
        <v>161.06295995423673</v>
      </c>
      <c r="I606" s="23">
        <f t="shared" si="78"/>
        <v>-161.06295995423673</v>
      </c>
      <c r="J606" s="72"/>
      <c r="K606" s="21"/>
    </row>
    <row r="607" spans="1:11" x14ac:dyDescent="0.25">
      <c r="A607" s="19">
        <v>598</v>
      </c>
      <c r="B607" s="115">
        <f t="shared" si="79"/>
        <v>29.850000000000289</v>
      </c>
      <c r="C607" s="22">
        <f t="shared" si="73"/>
        <v>0</v>
      </c>
      <c r="D607" s="22">
        <f t="shared" si="74"/>
        <v>-122.11199999999999</v>
      </c>
      <c r="E607" s="115">
        <f t="shared" si="80"/>
        <v>-122.11199999999999</v>
      </c>
      <c r="F607" s="23">
        <f t="shared" si="75"/>
        <v>9.3923928747156944E-7</v>
      </c>
      <c r="G607" s="23">
        <f t="shared" si="76"/>
        <v>-9.3923928747156944E-7</v>
      </c>
      <c r="H607" s="23">
        <f t="shared" si="77"/>
        <v>161.04604923127005</v>
      </c>
      <c r="I607" s="23">
        <f t="shared" si="78"/>
        <v>-161.04604923127005</v>
      </c>
      <c r="J607" s="72"/>
      <c r="K607" s="21"/>
    </row>
    <row r="608" spans="1:11" x14ac:dyDescent="0.25">
      <c r="A608" s="19">
        <v>599</v>
      </c>
      <c r="B608" s="115">
        <f t="shared" si="79"/>
        <v>29.90000000000029</v>
      </c>
      <c r="C608" s="22">
        <f t="shared" si="73"/>
        <v>0</v>
      </c>
      <c r="D608" s="22">
        <f t="shared" si="74"/>
        <v>-134.01</v>
      </c>
      <c r="E608" s="115">
        <f t="shared" si="80"/>
        <v>-134.01</v>
      </c>
      <c r="F608" s="23">
        <f t="shared" si="75"/>
        <v>9.3914067252376026E-7</v>
      </c>
      <c r="G608" s="23">
        <f t="shared" si="76"/>
        <v>-9.3914067252376026E-7</v>
      </c>
      <c r="H608" s="23">
        <f t="shared" si="77"/>
        <v>161.02914028383603</v>
      </c>
      <c r="I608" s="23">
        <f t="shared" si="78"/>
        <v>-161.02914028383603</v>
      </c>
      <c r="J608" s="72"/>
      <c r="K608" s="21"/>
    </row>
    <row r="609" spans="1:11" x14ac:dyDescent="0.25">
      <c r="A609" s="19">
        <v>600</v>
      </c>
      <c r="B609" s="115">
        <f t="shared" si="79"/>
        <v>29.950000000000291</v>
      </c>
      <c r="C609" s="22">
        <f t="shared" si="73"/>
        <v>0</v>
      </c>
      <c r="D609" s="22">
        <f t="shared" si="74"/>
        <v>-143.899</v>
      </c>
      <c r="E609" s="115">
        <f t="shared" si="80"/>
        <v>-143.899</v>
      </c>
      <c r="F609" s="23">
        <f t="shared" si="75"/>
        <v>9.3904206792997712E-7</v>
      </c>
      <c r="G609" s="23">
        <f t="shared" si="76"/>
        <v>-9.3904206792997712E-7</v>
      </c>
      <c r="H609" s="23">
        <f t="shared" si="77"/>
        <v>161.01223311174832</v>
      </c>
      <c r="I609" s="23">
        <f t="shared" si="78"/>
        <v>-161.01223311174832</v>
      </c>
      <c r="J609" s="72"/>
      <c r="K609" s="21"/>
    </row>
    <row r="610" spans="1:11" x14ac:dyDescent="0.25">
      <c r="A610" s="19">
        <v>601</v>
      </c>
      <c r="B610" s="115">
        <f t="shared" si="79"/>
        <v>30.000000000000291</v>
      </c>
      <c r="C610" s="22">
        <f t="shared" si="73"/>
        <v>0</v>
      </c>
      <c r="D610" s="22">
        <f t="shared" si="74"/>
        <v>-151.63</v>
      </c>
      <c r="E610" s="115">
        <f t="shared" si="80"/>
        <v>-151.63</v>
      </c>
      <c r="F610" s="23">
        <f t="shared" si="75"/>
        <v>9.3894347368913263E-7</v>
      </c>
      <c r="G610" s="23">
        <f t="shared" si="76"/>
        <v>-9.3894347368913263E-7</v>
      </c>
      <c r="H610" s="23">
        <f t="shared" si="77"/>
        <v>160.99532771482043</v>
      </c>
      <c r="I610" s="23">
        <f t="shared" si="78"/>
        <v>-160.99532771482043</v>
      </c>
      <c r="J610" s="72"/>
      <c r="K610" s="21"/>
    </row>
    <row r="611" spans="1:11" x14ac:dyDescent="0.25">
      <c r="A611" s="19">
        <v>602</v>
      </c>
      <c r="B611" s="115">
        <f t="shared" si="79"/>
        <v>30.050000000000292</v>
      </c>
      <c r="C611" s="22">
        <f t="shared" si="73"/>
        <v>0</v>
      </c>
      <c r="D611" s="22">
        <f t="shared" si="74"/>
        <v>-157.08799999999999</v>
      </c>
      <c r="E611" s="115">
        <f t="shared" si="80"/>
        <v>-157.08799999999999</v>
      </c>
      <c r="F611" s="23">
        <f t="shared" si="75"/>
        <v>9.3884488980013994E-7</v>
      </c>
      <c r="G611" s="23">
        <f t="shared" si="76"/>
        <v>-9.3884488980013994E-7</v>
      </c>
      <c r="H611" s="23">
        <f t="shared" si="77"/>
        <v>160.97842409286605</v>
      </c>
      <c r="I611" s="23">
        <f t="shared" si="78"/>
        <v>-160.97842409286605</v>
      </c>
      <c r="J611" s="72"/>
      <c r="K611" s="21"/>
    </row>
    <row r="612" spans="1:11" x14ac:dyDescent="0.25">
      <c r="A612" s="19">
        <v>603</v>
      </c>
      <c r="B612" s="115">
        <f t="shared" si="79"/>
        <v>30.100000000000293</v>
      </c>
      <c r="C612" s="22">
        <f t="shared" si="73"/>
        <v>0</v>
      </c>
      <c r="D612" s="22">
        <f t="shared" si="74"/>
        <v>-160.19200000000001</v>
      </c>
      <c r="E612" s="115">
        <f t="shared" si="80"/>
        <v>-160.19200000000001</v>
      </c>
      <c r="F612" s="23">
        <f t="shared" si="75"/>
        <v>9.3874631626191221E-7</v>
      </c>
      <c r="G612" s="23">
        <f t="shared" si="76"/>
        <v>-9.3874631626191221E-7</v>
      </c>
      <c r="H612" s="23">
        <f t="shared" si="77"/>
        <v>160.9615222456988</v>
      </c>
      <c r="I612" s="23">
        <f t="shared" si="78"/>
        <v>-160.9615222456988</v>
      </c>
      <c r="J612" s="72"/>
      <c r="K612" s="21"/>
    </row>
    <row r="613" spans="1:11" x14ac:dyDescent="0.25">
      <c r="A613" s="19">
        <v>604</v>
      </c>
      <c r="B613" s="115">
        <f t="shared" si="79"/>
        <v>30.150000000000293</v>
      </c>
      <c r="C613" s="22">
        <f t="shared" si="73"/>
        <v>0</v>
      </c>
      <c r="D613" s="22">
        <f t="shared" si="74"/>
        <v>-160.89599999999999</v>
      </c>
      <c r="E613" s="115">
        <f t="shared" si="80"/>
        <v>-160.89599999999999</v>
      </c>
      <c r="F613" s="23">
        <f t="shared" si="75"/>
        <v>9.3864775307336269E-7</v>
      </c>
      <c r="G613" s="23">
        <f t="shared" si="76"/>
        <v>-9.3864775307336269E-7</v>
      </c>
      <c r="H613" s="23">
        <f t="shared" si="77"/>
        <v>160.94462217313236</v>
      </c>
      <c r="I613" s="23">
        <f t="shared" si="78"/>
        <v>-160.94462217313236</v>
      </c>
      <c r="J613" s="72"/>
      <c r="K613" s="21"/>
    </row>
    <row r="614" spans="1:11" x14ac:dyDescent="0.25">
      <c r="A614" s="19">
        <v>605</v>
      </c>
      <c r="B614" s="115">
        <f t="shared" si="79"/>
        <v>30.200000000000294</v>
      </c>
      <c r="C614" s="22">
        <f t="shared" si="73"/>
        <v>0</v>
      </c>
      <c r="D614" s="22">
        <f t="shared" si="74"/>
        <v>-159.18899999999999</v>
      </c>
      <c r="E614" s="115">
        <f t="shared" si="80"/>
        <v>-159.18899999999999</v>
      </c>
      <c r="F614" s="23">
        <f t="shared" si="75"/>
        <v>9.3854920023340465E-7</v>
      </c>
      <c r="G614" s="23">
        <f t="shared" si="76"/>
        <v>-9.3854920023340465E-7</v>
      </c>
      <c r="H614" s="23">
        <f t="shared" si="77"/>
        <v>160.92772387498036</v>
      </c>
      <c r="I614" s="23">
        <f t="shared" si="78"/>
        <v>-160.92772387498036</v>
      </c>
      <c r="J614" s="72"/>
      <c r="K614" s="21"/>
    </row>
    <row r="615" spans="1:11" x14ac:dyDescent="0.25">
      <c r="A615" s="19">
        <v>606</v>
      </c>
      <c r="B615" s="115">
        <f t="shared" si="79"/>
        <v>30.250000000000295</v>
      </c>
      <c r="C615" s="22">
        <f t="shared" si="73"/>
        <v>0</v>
      </c>
      <c r="D615" s="22">
        <f t="shared" si="74"/>
        <v>-155.09800000000001</v>
      </c>
      <c r="E615" s="115">
        <f t="shared" si="80"/>
        <v>-155.09800000000001</v>
      </c>
      <c r="F615" s="23">
        <f t="shared" si="75"/>
        <v>9.3845065774095154E-7</v>
      </c>
      <c r="G615" s="23">
        <f t="shared" si="76"/>
        <v>-9.3845065774095154E-7</v>
      </c>
      <c r="H615" s="23">
        <f t="shared" si="77"/>
        <v>160.9108273510565</v>
      </c>
      <c r="I615" s="23">
        <f t="shared" si="78"/>
        <v>-160.9108273510565</v>
      </c>
      <c r="J615" s="72"/>
      <c r="K615" s="21"/>
    </row>
    <row r="616" spans="1:11" x14ac:dyDescent="0.25">
      <c r="A616" s="19">
        <v>607</v>
      </c>
      <c r="B616" s="115">
        <f t="shared" si="79"/>
        <v>30.300000000000296</v>
      </c>
      <c r="C616" s="22">
        <f t="shared" si="73"/>
        <v>0</v>
      </c>
      <c r="D616" s="22">
        <f t="shared" si="74"/>
        <v>-148.684</v>
      </c>
      <c r="E616" s="115">
        <f t="shared" si="80"/>
        <v>-148.684</v>
      </c>
      <c r="F616" s="23">
        <f t="shared" si="75"/>
        <v>9.3835212559491694E-7</v>
      </c>
      <c r="G616" s="23">
        <f t="shared" si="76"/>
        <v>-9.3835212559491694E-7</v>
      </c>
      <c r="H616" s="23">
        <f t="shared" si="77"/>
        <v>160.89393260117453</v>
      </c>
      <c r="I616" s="23">
        <f t="shared" si="78"/>
        <v>-160.89393260117453</v>
      </c>
      <c r="J616" s="72"/>
      <c r="K616" s="21"/>
    </row>
    <row r="617" spans="1:11" x14ac:dyDescent="0.25">
      <c r="A617" s="19">
        <v>608</v>
      </c>
      <c r="B617" s="115">
        <f t="shared" si="79"/>
        <v>30.350000000000296</v>
      </c>
      <c r="C617" s="22">
        <f t="shared" si="73"/>
        <v>0</v>
      </c>
      <c r="D617" s="22">
        <f t="shared" si="74"/>
        <v>-140.04499999999999</v>
      </c>
      <c r="E617" s="115">
        <f t="shared" si="80"/>
        <v>-140.04499999999999</v>
      </c>
      <c r="F617" s="23">
        <f t="shared" si="75"/>
        <v>9.3825360379421464E-7</v>
      </c>
      <c r="G617" s="23">
        <f t="shared" si="76"/>
        <v>-9.3825360379421464E-7</v>
      </c>
      <c r="H617" s="23">
        <f t="shared" si="77"/>
        <v>160.8770396251482</v>
      </c>
      <c r="I617" s="23">
        <f t="shared" si="78"/>
        <v>-160.8770396251482</v>
      </c>
      <c r="J617" s="72"/>
      <c r="K617" s="21"/>
    </row>
    <row r="618" spans="1:11" x14ac:dyDescent="0.25">
      <c r="A618" s="19">
        <v>609</v>
      </c>
      <c r="B618" s="115">
        <f t="shared" si="79"/>
        <v>30.400000000000297</v>
      </c>
      <c r="C618" s="22">
        <f t="shared" si="73"/>
        <v>0</v>
      </c>
      <c r="D618" s="22">
        <f t="shared" si="74"/>
        <v>-129.31</v>
      </c>
      <c r="E618" s="115">
        <f t="shared" si="80"/>
        <v>-129.31</v>
      </c>
      <c r="F618" s="23">
        <f t="shared" si="75"/>
        <v>9.3815509233775811E-7</v>
      </c>
      <c r="G618" s="23">
        <f t="shared" si="76"/>
        <v>-9.3815509233775811E-7</v>
      </c>
      <c r="H618" s="23">
        <f t="shared" si="77"/>
        <v>160.86014842279118</v>
      </c>
      <c r="I618" s="23">
        <f t="shared" si="78"/>
        <v>-160.86014842279118</v>
      </c>
      <c r="J618" s="72"/>
      <c r="K618" s="21"/>
    </row>
    <row r="619" spans="1:11" x14ac:dyDescent="0.25">
      <c r="A619" s="19">
        <v>610</v>
      </c>
      <c r="B619" s="115">
        <f t="shared" si="79"/>
        <v>30.450000000000298</v>
      </c>
      <c r="C619" s="22">
        <f t="shared" si="73"/>
        <v>0</v>
      </c>
      <c r="D619" s="22">
        <f t="shared" si="74"/>
        <v>-116.64</v>
      </c>
      <c r="E619" s="115">
        <f t="shared" si="80"/>
        <v>-116.64</v>
      </c>
      <c r="F619" s="23">
        <f t="shared" si="75"/>
        <v>9.3805659122446155E-7</v>
      </c>
      <c r="G619" s="23">
        <f t="shared" si="76"/>
        <v>-9.3805659122446155E-7</v>
      </c>
      <c r="H619" s="23">
        <f t="shared" si="77"/>
        <v>160.84325899391732</v>
      </c>
      <c r="I619" s="23">
        <f t="shared" si="78"/>
        <v>-160.84325899391732</v>
      </c>
      <c r="J619" s="72"/>
      <c r="K619" s="21"/>
    </row>
    <row r="620" spans="1:11" x14ac:dyDescent="0.25">
      <c r="A620" s="19">
        <v>611</v>
      </c>
      <c r="B620" s="115">
        <f t="shared" si="79"/>
        <v>30.500000000000298</v>
      </c>
      <c r="C620" s="22">
        <f t="shared" si="73"/>
        <v>0</v>
      </c>
      <c r="D620" s="22">
        <f t="shared" si="74"/>
        <v>-102.22499999999999</v>
      </c>
      <c r="E620" s="115">
        <f t="shared" si="80"/>
        <v>-102.22499999999999</v>
      </c>
      <c r="F620" s="23">
        <f t="shared" si="75"/>
        <v>9.3795810045323897E-7</v>
      </c>
      <c r="G620" s="23">
        <f t="shared" si="76"/>
        <v>-9.3795810045323897E-7</v>
      </c>
      <c r="H620" s="23">
        <f t="shared" si="77"/>
        <v>160.82637133834038</v>
      </c>
      <c r="I620" s="23">
        <f t="shared" si="78"/>
        <v>-160.82637133834038</v>
      </c>
      <c r="J620" s="72"/>
      <c r="K620" s="21"/>
    </row>
    <row r="621" spans="1:11" x14ac:dyDescent="0.25">
      <c r="A621" s="19">
        <v>612</v>
      </c>
      <c r="B621" s="115">
        <f t="shared" si="79"/>
        <v>30.550000000000299</v>
      </c>
      <c r="C621" s="22">
        <f t="shared" si="73"/>
        <v>0</v>
      </c>
      <c r="D621" s="22">
        <f t="shared" si="74"/>
        <v>-86.281999999999996</v>
      </c>
      <c r="E621" s="115">
        <f t="shared" si="80"/>
        <v>-86.281999999999996</v>
      </c>
      <c r="F621" s="23">
        <f t="shared" si="75"/>
        <v>9.3785962002300447E-7</v>
      </c>
      <c r="G621" s="23">
        <f t="shared" si="76"/>
        <v>-9.3785962002300447E-7</v>
      </c>
      <c r="H621" s="23">
        <f t="shared" si="77"/>
        <v>160.80948545587421</v>
      </c>
      <c r="I621" s="23">
        <f t="shared" si="78"/>
        <v>-160.80948545587421</v>
      </c>
      <c r="J621" s="72"/>
      <c r="K621" s="21"/>
    </row>
    <row r="622" spans="1:11" x14ac:dyDescent="0.25">
      <c r="A622" s="19">
        <v>613</v>
      </c>
      <c r="B622" s="115">
        <f t="shared" si="79"/>
        <v>30.6000000000003</v>
      </c>
      <c r="C622" s="22">
        <f t="shared" si="73"/>
        <v>0</v>
      </c>
      <c r="D622" s="22">
        <f t="shared" si="74"/>
        <v>-69.05</v>
      </c>
      <c r="E622" s="115">
        <f t="shared" si="80"/>
        <v>-69.05</v>
      </c>
      <c r="F622" s="23">
        <f t="shared" si="75"/>
        <v>9.3776114993267225E-7</v>
      </c>
      <c r="G622" s="23">
        <f t="shared" si="76"/>
        <v>-9.3776114993267225E-7</v>
      </c>
      <c r="H622" s="23">
        <f t="shared" si="77"/>
        <v>160.79260134633262</v>
      </c>
      <c r="I622" s="23">
        <f t="shared" si="78"/>
        <v>-160.79260134633262</v>
      </c>
      <c r="J622" s="72"/>
      <c r="K622" s="21"/>
    </row>
    <row r="623" spans="1:11" x14ac:dyDescent="0.25">
      <c r="A623" s="19">
        <v>614</v>
      </c>
      <c r="B623" s="115">
        <f t="shared" si="79"/>
        <v>30.650000000000301</v>
      </c>
      <c r="C623" s="22">
        <f t="shared" si="73"/>
        <v>0</v>
      </c>
      <c r="D623" s="22">
        <f t="shared" si="74"/>
        <v>-50.786999999999999</v>
      </c>
      <c r="E623" s="115">
        <f t="shared" si="80"/>
        <v>-50.786999999999999</v>
      </c>
      <c r="F623" s="23">
        <f t="shared" si="75"/>
        <v>9.3766269018115675E-7</v>
      </c>
      <c r="G623" s="23">
        <f t="shared" si="76"/>
        <v>-9.3766269018115675E-7</v>
      </c>
      <c r="H623" s="23">
        <f t="shared" si="77"/>
        <v>160.77571900952944</v>
      </c>
      <c r="I623" s="23">
        <f t="shared" si="78"/>
        <v>-160.77571900952944</v>
      </c>
      <c r="J623" s="72"/>
      <c r="K623" s="21"/>
    </row>
    <row r="624" spans="1:11" x14ac:dyDescent="0.25">
      <c r="A624" s="19">
        <v>615</v>
      </c>
      <c r="B624" s="115">
        <f t="shared" si="79"/>
        <v>30.700000000000301</v>
      </c>
      <c r="C624" s="22">
        <f t="shared" si="73"/>
        <v>0</v>
      </c>
      <c r="D624" s="22">
        <f t="shared" si="74"/>
        <v>-31.766999999999999</v>
      </c>
      <c r="E624" s="115">
        <f t="shared" si="80"/>
        <v>-31.766999999999999</v>
      </c>
      <c r="F624" s="23">
        <f t="shared" si="75"/>
        <v>9.3756424076737237E-7</v>
      </c>
      <c r="G624" s="23">
        <f t="shared" si="76"/>
        <v>-9.3756424076737237E-7</v>
      </c>
      <c r="H624" s="23">
        <f t="shared" si="77"/>
        <v>160.75883844527857</v>
      </c>
      <c r="I624" s="23">
        <f t="shared" si="78"/>
        <v>-160.75883844527857</v>
      </c>
      <c r="J624" s="72"/>
      <c r="K624" s="21"/>
    </row>
    <row r="625" spans="1:11" x14ac:dyDescent="0.25">
      <c r="A625" s="19">
        <v>616</v>
      </c>
      <c r="B625" s="115">
        <f t="shared" si="79"/>
        <v>30.750000000000302</v>
      </c>
      <c r="C625" s="22">
        <f t="shared" si="73"/>
        <v>0</v>
      </c>
      <c r="D625" s="22">
        <f t="shared" si="74"/>
        <v>-12.275</v>
      </c>
      <c r="E625" s="115">
        <f t="shared" si="80"/>
        <v>-12.275</v>
      </c>
      <c r="F625" s="23">
        <f t="shared" si="75"/>
        <v>9.3746580169023387E-7</v>
      </c>
      <c r="G625" s="23">
        <f t="shared" si="76"/>
        <v>-9.3746580169023387E-7</v>
      </c>
      <c r="H625" s="23">
        <f t="shared" si="77"/>
        <v>160.74195965339388</v>
      </c>
      <c r="I625" s="23">
        <f t="shared" si="78"/>
        <v>-160.74195965339388</v>
      </c>
      <c r="J625" s="72"/>
      <c r="K625" s="21"/>
    </row>
    <row r="626" spans="1:11" x14ac:dyDescent="0.25">
      <c r="A626" s="19">
        <v>617</v>
      </c>
      <c r="B626" s="115">
        <f t="shared" si="79"/>
        <v>30.800000000000303</v>
      </c>
      <c r="C626" s="22">
        <f t="shared" si="73"/>
        <v>0</v>
      </c>
      <c r="D626" s="22">
        <f t="shared" si="74"/>
        <v>7.3959999999999999</v>
      </c>
      <c r="E626" s="115">
        <f t="shared" si="80"/>
        <v>7.3959999999999999</v>
      </c>
      <c r="F626" s="23">
        <f t="shared" si="75"/>
        <v>9.3736737294865576E-7</v>
      </c>
      <c r="G626" s="23">
        <f t="shared" si="76"/>
        <v>-9.3736737294865576E-7</v>
      </c>
      <c r="H626" s="23">
        <f t="shared" si="77"/>
        <v>160.72508263368934</v>
      </c>
      <c r="I626" s="23">
        <f t="shared" si="78"/>
        <v>-160.72508263368934</v>
      </c>
      <c r="J626" s="72"/>
      <c r="K626" s="21"/>
    </row>
    <row r="627" spans="1:11" x14ac:dyDescent="0.25">
      <c r="A627" s="19">
        <v>618</v>
      </c>
      <c r="B627" s="115">
        <f t="shared" si="79"/>
        <v>30.850000000000303</v>
      </c>
      <c r="C627" s="22">
        <f t="shared" si="73"/>
        <v>0</v>
      </c>
      <c r="D627" s="22">
        <f t="shared" si="74"/>
        <v>26.952999999999999</v>
      </c>
      <c r="E627" s="115">
        <f t="shared" si="80"/>
        <v>26.952999999999999</v>
      </c>
      <c r="F627" s="23">
        <f t="shared" si="75"/>
        <v>9.3726895454155289E-7</v>
      </c>
      <c r="G627" s="23">
        <f t="shared" si="76"/>
        <v>-9.3726895454155289E-7</v>
      </c>
      <c r="H627" s="23">
        <f t="shared" si="77"/>
        <v>160.7082073859788</v>
      </c>
      <c r="I627" s="23">
        <f t="shared" si="78"/>
        <v>-160.7082073859788</v>
      </c>
      <c r="J627" s="72"/>
      <c r="K627" s="21"/>
    </row>
    <row r="628" spans="1:11" x14ac:dyDescent="0.25">
      <c r="A628" s="19">
        <v>619</v>
      </c>
      <c r="B628" s="115">
        <f t="shared" si="79"/>
        <v>30.900000000000304</v>
      </c>
      <c r="C628" s="22">
        <f t="shared" si="73"/>
        <v>0</v>
      </c>
      <c r="D628" s="22">
        <f t="shared" si="74"/>
        <v>46.100999999999999</v>
      </c>
      <c r="E628" s="115">
        <f t="shared" si="80"/>
        <v>46.100999999999999</v>
      </c>
      <c r="F628" s="23">
        <f t="shared" si="75"/>
        <v>9.3717054646784032E-7</v>
      </c>
      <c r="G628" s="23">
        <f t="shared" si="76"/>
        <v>-9.3717054646784032E-7</v>
      </c>
      <c r="H628" s="23">
        <f t="shared" si="77"/>
        <v>160.69133391007625</v>
      </c>
      <c r="I628" s="23">
        <f t="shared" si="78"/>
        <v>-160.69133391007625</v>
      </c>
      <c r="J628" s="72"/>
      <c r="K628" s="21"/>
    </row>
    <row r="629" spans="1:11" x14ac:dyDescent="0.25">
      <c r="A629" s="19">
        <v>620</v>
      </c>
      <c r="B629" s="115">
        <f t="shared" si="79"/>
        <v>30.950000000000305</v>
      </c>
      <c r="C629" s="22">
        <f t="shared" si="73"/>
        <v>0</v>
      </c>
      <c r="D629" s="22">
        <f t="shared" si="74"/>
        <v>64.555000000000007</v>
      </c>
      <c r="E629" s="115">
        <f t="shared" si="80"/>
        <v>64.555000000000007</v>
      </c>
      <c r="F629" s="23">
        <f t="shared" si="75"/>
        <v>9.37072148726433E-7</v>
      </c>
      <c r="G629" s="23">
        <f t="shared" si="76"/>
        <v>-9.37072148726433E-7</v>
      </c>
      <c r="H629" s="23">
        <f t="shared" si="77"/>
        <v>160.67446220579566</v>
      </c>
      <c r="I629" s="23">
        <f t="shared" si="78"/>
        <v>-160.67446220579566</v>
      </c>
      <c r="J629" s="72"/>
      <c r="K629" s="21"/>
    </row>
    <row r="630" spans="1:11" x14ac:dyDescent="0.25">
      <c r="A630" s="19">
        <v>621</v>
      </c>
      <c r="B630" s="115">
        <f t="shared" si="79"/>
        <v>31.000000000000306</v>
      </c>
      <c r="C630" s="22">
        <f t="shared" si="73"/>
        <v>0</v>
      </c>
      <c r="D630" s="22">
        <f t="shared" si="74"/>
        <v>82.037999999999997</v>
      </c>
      <c r="E630" s="115">
        <f t="shared" si="80"/>
        <v>82.037999999999997</v>
      </c>
      <c r="F630" s="23">
        <f t="shared" si="75"/>
        <v>9.369737613162462E-7</v>
      </c>
      <c r="G630" s="23">
        <f t="shared" si="76"/>
        <v>-9.369737613162462E-7</v>
      </c>
      <c r="H630" s="23">
        <f t="shared" si="77"/>
        <v>160.65759227295104</v>
      </c>
      <c r="I630" s="23">
        <f t="shared" si="78"/>
        <v>-160.65759227295104</v>
      </c>
      <c r="J630" s="72"/>
      <c r="K630" s="21"/>
    </row>
    <row r="631" spans="1:11" x14ac:dyDescent="0.25">
      <c r="A631" s="19">
        <v>622</v>
      </c>
      <c r="B631" s="115">
        <f t="shared" si="79"/>
        <v>31.050000000000306</v>
      </c>
      <c r="C631" s="22">
        <f t="shared" si="73"/>
        <v>0</v>
      </c>
      <c r="D631" s="22">
        <f t="shared" si="74"/>
        <v>98.289000000000001</v>
      </c>
      <c r="E631" s="115">
        <f t="shared" si="80"/>
        <v>98.289000000000001</v>
      </c>
      <c r="F631" s="23">
        <f t="shared" si="75"/>
        <v>9.3687538423619508E-7</v>
      </c>
      <c r="G631" s="23">
        <f t="shared" si="76"/>
        <v>-9.3687538423619508E-7</v>
      </c>
      <c r="H631" s="23">
        <f t="shared" si="77"/>
        <v>160.64072411135635</v>
      </c>
      <c r="I631" s="23">
        <f t="shared" si="78"/>
        <v>-160.64072411135635</v>
      </c>
      <c r="J631" s="72"/>
      <c r="K631" s="21"/>
    </row>
    <row r="632" spans="1:11" x14ac:dyDescent="0.25">
      <c r="A632" s="19">
        <v>623</v>
      </c>
      <c r="B632" s="115">
        <f t="shared" si="79"/>
        <v>31.100000000000307</v>
      </c>
      <c r="C632" s="22">
        <f t="shared" si="73"/>
        <v>0</v>
      </c>
      <c r="D632" s="22">
        <f t="shared" si="74"/>
        <v>113.06399999999999</v>
      </c>
      <c r="E632" s="115">
        <f t="shared" si="80"/>
        <v>113.06399999999999</v>
      </c>
      <c r="F632" s="23">
        <f t="shared" si="75"/>
        <v>9.3677701748519512E-7</v>
      </c>
      <c r="G632" s="23">
        <f t="shared" si="76"/>
        <v>-9.3677701748519512E-7</v>
      </c>
      <c r="H632" s="23">
        <f t="shared" si="77"/>
        <v>160.62385772082567</v>
      </c>
      <c r="I632" s="23">
        <f t="shared" si="78"/>
        <v>-160.62385772082567</v>
      </c>
      <c r="J632" s="72"/>
      <c r="K632" s="21"/>
    </row>
    <row r="633" spans="1:11" x14ac:dyDescent="0.25">
      <c r="A633" s="19">
        <v>624</v>
      </c>
      <c r="B633" s="115">
        <f t="shared" si="79"/>
        <v>31.150000000000308</v>
      </c>
      <c r="C633" s="22">
        <f t="shared" si="73"/>
        <v>0</v>
      </c>
      <c r="D633" s="22">
        <f t="shared" si="74"/>
        <v>126.142</v>
      </c>
      <c r="E633" s="115">
        <f t="shared" si="80"/>
        <v>126.142</v>
      </c>
      <c r="F633" s="23">
        <f t="shared" si="75"/>
        <v>9.3667866106216169E-7</v>
      </c>
      <c r="G633" s="23">
        <f t="shared" si="76"/>
        <v>-9.3667866106216169E-7</v>
      </c>
      <c r="H633" s="23">
        <f t="shared" si="77"/>
        <v>160.606993101173</v>
      </c>
      <c r="I633" s="23">
        <f t="shared" si="78"/>
        <v>-160.606993101173</v>
      </c>
      <c r="J633" s="72"/>
      <c r="K633" s="21"/>
    </row>
    <row r="634" spans="1:11" x14ac:dyDescent="0.25">
      <c r="A634" s="19">
        <v>625</v>
      </c>
      <c r="B634" s="115">
        <f t="shared" si="79"/>
        <v>31.200000000000308</v>
      </c>
      <c r="C634" s="22">
        <f t="shared" si="73"/>
        <v>0</v>
      </c>
      <c r="D634" s="22">
        <f t="shared" si="74"/>
        <v>137.328</v>
      </c>
      <c r="E634" s="115">
        <f t="shared" si="80"/>
        <v>137.328</v>
      </c>
      <c r="F634" s="23">
        <f t="shared" si="75"/>
        <v>9.3658031496601049E-7</v>
      </c>
      <c r="G634" s="23">
        <f t="shared" si="76"/>
        <v>-9.3658031496601049E-7</v>
      </c>
      <c r="H634" s="23">
        <f t="shared" si="77"/>
        <v>160.59013025221245</v>
      </c>
      <c r="I634" s="23">
        <f t="shared" si="78"/>
        <v>-160.59013025221245</v>
      </c>
      <c r="J634" s="72"/>
      <c r="K634" s="21"/>
    </row>
    <row r="635" spans="1:11" x14ac:dyDescent="0.25">
      <c r="A635" s="19">
        <v>626</v>
      </c>
      <c r="B635" s="115">
        <f t="shared" si="79"/>
        <v>31.250000000000309</v>
      </c>
      <c r="C635" s="22">
        <f t="shared" si="73"/>
        <v>0</v>
      </c>
      <c r="D635" s="22">
        <f t="shared" si="74"/>
        <v>146.45400000000001</v>
      </c>
      <c r="E635" s="115">
        <f t="shared" si="80"/>
        <v>146.45400000000001</v>
      </c>
      <c r="F635" s="23">
        <f t="shared" si="75"/>
        <v>9.3648197919565742E-7</v>
      </c>
      <c r="G635" s="23">
        <f t="shared" si="76"/>
        <v>-9.3648197919565742E-7</v>
      </c>
      <c r="H635" s="23">
        <f t="shared" si="77"/>
        <v>160.57326917375806</v>
      </c>
      <c r="I635" s="23">
        <f t="shared" si="78"/>
        <v>-160.57326917375806</v>
      </c>
      <c r="J635" s="72"/>
      <c r="K635" s="21"/>
    </row>
    <row r="636" spans="1:11" x14ac:dyDescent="0.25">
      <c r="A636" s="19">
        <v>627</v>
      </c>
      <c r="B636" s="115">
        <f t="shared" si="79"/>
        <v>31.30000000000031</v>
      </c>
      <c r="C636" s="22">
        <f t="shared" si="73"/>
        <v>0</v>
      </c>
      <c r="D636" s="22">
        <f t="shared" si="74"/>
        <v>153.38399999999999</v>
      </c>
      <c r="E636" s="115">
        <f t="shared" si="80"/>
        <v>153.38399999999999</v>
      </c>
      <c r="F636" s="23">
        <f t="shared" si="75"/>
        <v>9.3638365375001818E-7</v>
      </c>
      <c r="G636" s="23">
        <f t="shared" si="76"/>
        <v>-9.3638365375001818E-7</v>
      </c>
      <c r="H636" s="23">
        <f t="shared" si="77"/>
        <v>160.556409865624</v>
      </c>
      <c r="I636" s="23">
        <f t="shared" si="78"/>
        <v>-160.556409865624</v>
      </c>
      <c r="J636" s="72"/>
      <c r="K636" s="21"/>
    </row>
    <row r="637" spans="1:11" x14ac:dyDescent="0.25">
      <c r="A637" s="19">
        <v>628</v>
      </c>
      <c r="B637" s="115">
        <f t="shared" si="79"/>
        <v>31.350000000000311</v>
      </c>
      <c r="C637" s="22">
        <f t="shared" si="73"/>
        <v>0</v>
      </c>
      <c r="D637" s="22">
        <f t="shared" si="74"/>
        <v>158.01599999999999</v>
      </c>
      <c r="E637" s="115">
        <f t="shared" si="80"/>
        <v>158.01599999999999</v>
      </c>
      <c r="F637" s="23">
        <f t="shared" si="75"/>
        <v>9.3628533862800865E-7</v>
      </c>
      <c r="G637" s="23">
        <f t="shared" si="76"/>
        <v>-9.3628533862800865E-7</v>
      </c>
      <c r="H637" s="23">
        <f t="shared" si="77"/>
        <v>160.53955232762434</v>
      </c>
      <c r="I637" s="23">
        <f t="shared" si="78"/>
        <v>-160.53955232762434</v>
      </c>
      <c r="J637" s="72"/>
      <c r="K637" s="21"/>
    </row>
    <row r="638" spans="1:11" x14ac:dyDescent="0.25">
      <c r="A638" s="19">
        <v>629</v>
      </c>
      <c r="B638" s="115">
        <f t="shared" si="79"/>
        <v>31.400000000000311</v>
      </c>
      <c r="C638" s="22">
        <f t="shared" si="73"/>
        <v>0</v>
      </c>
      <c r="D638" s="22">
        <f t="shared" si="74"/>
        <v>160.279</v>
      </c>
      <c r="E638" s="115">
        <f t="shared" si="80"/>
        <v>160.279</v>
      </c>
      <c r="F638" s="23">
        <f t="shared" si="75"/>
        <v>9.3618703382854487E-7</v>
      </c>
      <c r="G638" s="23">
        <f t="shared" si="76"/>
        <v>-9.3618703382854487E-7</v>
      </c>
      <c r="H638" s="23">
        <f t="shared" si="77"/>
        <v>160.52269655957323</v>
      </c>
      <c r="I638" s="23">
        <f t="shared" si="78"/>
        <v>-160.52269655957323</v>
      </c>
      <c r="J638" s="72"/>
      <c r="K638" s="21"/>
    </row>
    <row r="639" spans="1:11" x14ac:dyDescent="0.25">
      <c r="K639" s="21"/>
    </row>
    <row r="640" spans="1:11" x14ac:dyDescent="0.25">
      <c r="K640" s="21"/>
    </row>
  </sheetData>
  <mergeCells count="13">
    <mergeCell ref="U10:U11"/>
    <mergeCell ref="C8:D8"/>
    <mergeCell ref="L10:L11"/>
    <mergeCell ref="M10:N10"/>
    <mergeCell ref="O10:O11"/>
    <mergeCell ref="P10:P11"/>
    <mergeCell ref="Q10:Q11"/>
    <mergeCell ref="K10:K11"/>
    <mergeCell ref="A1:F1"/>
    <mergeCell ref="G1:I1"/>
    <mergeCell ref="R10:R11"/>
    <mergeCell ref="S10:S11"/>
    <mergeCell ref="T10:T11"/>
  </mergeCells>
  <conditionalFormatting sqref="A7">
    <cfRule type="cellIs" dxfId="3" priority="2" operator="lessThanOrEqual">
      <formula>0</formula>
    </cfRule>
  </conditionalFormatting>
  <conditionalFormatting sqref="L12">
    <cfRule type="cellIs" dxfId="2" priority="1" operator="lessThanOrEqual">
      <formula>0</formula>
    </cfRule>
  </conditionalFormatting>
  <dataValidations count="4">
    <dataValidation type="decimal" operator="notEqual" allowBlank="1" showInputMessage="1" showErrorMessage="1" errorTitle="VOLTAJE INICIAL DEL CONDENSADOR" error="Si va a introducir un volaje inicial cero, introduzca el valor 0,00001" promptTitle="VOLTAJE INICIAL DEL CONDENSADOR" prompt="Si el voltaje inicial es cero, introduzca un valor tal como 0,00001" sqref="J3" xr:uid="{00000000-0002-0000-0400-000000000000}">
      <formula1>0</formula1>
    </dataValidation>
    <dataValidation type="decimal" operator="greaterThan" allowBlank="1" showInputMessage="1" showErrorMessage="1" errorTitle="VALOR DE R" error="Introduzca un valor MAYOR que el valor límite de R para obtener un circuito SUB AMORTIGUADO" promptTitle="VLR DE R CIRCUITO SUBAMORTIGUADO" prompt="Introduzca un valor mayor que el VALOR LÍMITE de R para obtener un circuito sub amortiguado" sqref="A3" xr:uid="{00000000-0002-0000-0400-000001000000}">
      <formula1>D3</formula1>
    </dataValidation>
    <dataValidation type="decimal" operator="lessThan" allowBlank="1" showInputMessage="1" showErrorMessage="1" errorTitle="VALOR DE L CTO SUB AMORTIGUADO" error="Introduzca un valor de L MENOR que el VALOR LÍMITE de L para obtener un circuito sub amortiguado" promptTitle="VLR DE L CTO SUBAMORTIGUADO" prompt="Introduzca un valor de L MENOR que el VALOR LÍMITE de L para obtener un circuito sub amortiguado" sqref="B3" xr:uid="{00000000-0002-0000-0400-000002000000}">
      <formula1>E3</formula1>
    </dataValidation>
    <dataValidation type="decimal" operator="greaterThan" allowBlank="1" showInputMessage="1" showErrorMessage="1" errorTitle="VLR DE C CTO SUB AMORTIGUADO" error="Introduzca un valor de C MAYOR que el VALOR LÍMITE de C para obtener un circuito sub amortiguado." promptTitle="VLR DE C CTO SUB AMORTIGUADO" prompt="Introduzca un valor de C MAYOR que el VALOR LÍMITE de C para obtener un circuito sub amortiguado." sqref="C3" xr:uid="{00000000-0002-0000-0400-000003000000}">
      <formula1>F3</formula1>
    </dataValidation>
  </dataValidations>
  <hyperlinks>
    <hyperlink ref="G1:I1" location="'PANEL DE CONTROL'!A1" display="regresar al panel de control" xr:uid="{00000000-0004-0000-0400-000000000000}"/>
  </hyperlinks>
  <pageMargins left="0.7" right="0.7" top="0.75" bottom="0.75" header="0.3" footer="0.3"/>
  <pageSetup paperSize="9" orientation="portrait" r:id="rId1"/>
  <ignoredErrors>
    <ignoredError sqref="B8" unlocked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640"/>
  <sheetViews>
    <sheetView zoomScale="130" zoomScaleNormal="130" workbookViewId="0">
      <selection activeCell="D3" sqref="D3"/>
    </sheetView>
  </sheetViews>
  <sheetFormatPr baseColWidth="10" defaultColWidth="10.7109375" defaultRowHeight="15" x14ac:dyDescent="0.25"/>
  <cols>
    <col min="1" max="1" width="9.85546875" style="19" customWidth="1"/>
    <col min="2" max="2" width="9.42578125" style="19" bestFit="1" customWidth="1"/>
    <col min="3" max="3" width="14" style="25" bestFit="1" customWidth="1"/>
    <col min="4" max="4" width="17.28515625" style="19" bestFit="1" customWidth="1"/>
    <col min="5" max="5" width="15.28515625" style="19" bestFit="1" customWidth="1"/>
    <col min="6" max="6" width="15.5703125" style="19" bestFit="1" customWidth="1"/>
    <col min="7" max="7" width="11.28515625" style="19" customWidth="1"/>
    <col min="8" max="8" width="11.7109375" style="19" customWidth="1"/>
    <col min="9" max="9" width="13.140625" style="19" customWidth="1"/>
    <col min="10" max="10" width="12.42578125" style="19" bestFit="1" customWidth="1"/>
    <col min="11" max="11" width="10.7109375" style="19" bestFit="1" customWidth="1"/>
    <col min="12" max="12" width="7.42578125" style="19" bestFit="1" customWidth="1"/>
    <col min="13" max="13" width="15.140625" style="19" bestFit="1" customWidth="1"/>
    <col min="14" max="14" width="8.85546875" style="19" bestFit="1" customWidth="1"/>
    <col min="15" max="15" width="8.42578125" style="19" bestFit="1" customWidth="1"/>
    <col min="16" max="16384" width="10.7109375" style="19"/>
  </cols>
  <sheetData>
    <row r="1" spans="1:21" x14ac:dyDescent="0.25">
      <c r="A1" s="134" t="s">
        <v>99</v>
      </c>
      <c r="B1" s="134"/>
      <c r="C1" s="134"/>
      <c r="D1" s="134"/>
      <c r="E1" s="134"/>
      <c r="F1" s="134"/>
      <c r="G1" s="135" t="s">
        <v>46</v>
      </c>
      <c r="H1" s="135"/>
      <c r="I1" s="135"/>
    </row>
    <row r="2" spans="1:21" ht="45" x14ac:dyDescent="0.25">
      <c r="A2" s="67" t="s">
        <v>0</v>
      </c>
      <c r="B2" s="67" t="s">
        <v>1</v>
      </c>
      <c r="C2" s="100" t="s">
        <v>2</v>
      </c>
      <c r="D2" s="30" t="s">
        <v>80</v>
      </c>
      <c r="E2" s="30" t="s">
        <v>90</v>
      </c>
      <c r="F2" s="30" t="s">
        <v>91</v>
      </c>
      <c r="G2" s="35" t="s">
        <v>92</v>
      </c>
      <c r="H2" s="35" t="s">
        <v>93</v>
      </c>
      <c r="I2" s="30" t="s">
        <v>94</v>
      </c>
      <c r="J2" s="30" t="s">
        <v>95</v>
      </c>
      <c r="K2" s="30" t="s">
        <v>5</v>
      </c>
      <c r="L2" s="30" t="s">
        <v>23</v>
      </c>
      <c r="M2" s="30" t="s">
        <v>24</v>
      </c>
      <c r="N2" s="30" t="s">
        <v>12</v>
      </c>
      <c r="O2" s="30" t="s">
        <v>19</v>
      </c>
      <c r="P2" s="30" t="s">
        <v>3</v>
      </c>
      <c r="Q2" s="30" t="s">
        <v>4</v>
      </c>
    </row>
    <row r="3" spans="1:21" ht="45" x14ac:dyDescent="0.25">
      <c r="A3" s="99">
        <f>'PANEL DE CONTROL'!E5</f>
        <v>10000</v>
      </c>
      <c r="B3" s="101">
        <f>'PANEL DE CONTROL'!E8</f>
        <v>7</v>
      </c>
      <c r="C3" s="99">
        <f>'PANEL DE CONTROL'!E11</f>
        <v>2.3809523809523808E-2</v>
      </c>
      <c r="D3" s="32">
        <f>ROUND((1/2)*SQRT(B3/C3),3)</f>
        <v>8.5730000000000004</v>
      </c>
      <c r="E3" s="32">
        <f>4*$A$3*$A$3*$C$3</f>
        <v>9523809.5238095224</v>
      </c>
      <c r="F3" s="32">
        <f>B3/(4*A3*A3)</f>
        <v>1.7500000000000001E-8</v>
      </c>
      <c r="G3" s="36">
        <f>-K3*C3*J3</f>
        <v>-5.0000000000000002E-11</v>
      </c>
      <c r="H3" s="36">
        <f>-I3/(K3*C3)</f>
        <v>200000</v>
      </c>
      <c r="I3" s="27">
        <f>'PANEL DE CONTROL'!E12</f>
        <v>-10</v>
      </c>
      <c r="J3" s="27">
        <f>'PANEL DE CONTROL'!E13</f>
        <v>9.9999999999999995E-7</v>
      </c>
      <c r="K3" s="32">
        <f>1/(2*$A$3*$C$3)</f>
        <v>2.1000000000000003E-3</v>
      </c>
      <c r="L3" s="32">
        <f>SQRT(1/($B$3*$C$3))</f>
        <v>2.4494897427831779</v>
      </c>
      <c r="M3" s="32">
        <f>SQRT($L$3*$L$3-$K$3*$K$3)</f>
        <v>2.4494888425955321</v>
      </c>
      <c r="N3" s="32">
        <f>ROUND($K$3/$L$3,3)</f>
        <v>1E-3</v>
      </c>
      <c r="O3" s="30" t="str">
        <f>IF(N3&gt;1,"sobre amortiguado",IF(N3&lt;1,"sub amortiguado","críticamente amortiguado"))</f>
        <v>sub amortiguado</v>
      </c>
      <c r="P3" s="33" t="str">
        <f>COMPLEX((ROUND(-$K$3,3)),ROUND($M$3,3),"j")</f>
        <v>-0,002+2,449j</v>
      </c>
      <c r="Q3" s="33" t="str">
        <f>COMPLEX((ROUND(-$K$3,3)),ROUND(-$M$3,3),"j")</f>
        <v>-0,002-2,449j</v>
      </c>
    </row>
    <row r="4" spans="1:21" x14ac:dyDescent="0.25">
      <c r="A4" s="106" t="s">
        <v>6</v>
      </c>
      <c r="B4" s="106" t="s">
        <v>7</v>
      </c>
      <c r="C4" s="106" t="s">
        <v>18</v>
      </c>
      <c r="D4" s="63" t="s">
        <v>26</v>
      </c>
      <c r="E4" s="68" t="s">
        <v>55</v>
      </c>
      <c r="F4" s="68" t="s">
        <v>25</v>
      </c>
      <c r="G4" s="56" t="s">
        <v>54</v>
      </c>
      <c r="H4" s="30" t="s">
        <v>16</v>
      </c>
      <c r="I4" s="30" t="s">
        <v>17</v>
      </c>
      <c r="J4" s="30" t="s">
        <v>28</v>
      </c>
      <c r="K4" s="57" t="s">
        <v>56</v>
      </c>
      <c r="L4" s="57" t="s">
        <v>56</v>
      </c>
    </row>
    <row r="5" spans="1:21" x14ac:dyDescent="0.25">
      <c r="A5" s="107">
        <f>$J$3/$A$3</f>
        <v>9.9999999999999991E-11</v>
      </c>
      <c r="B5" s="108">
        <f>$I$3</f>
        <v>-10</v>
      </c>
      <c r="C5" s="107">
        <f>-$A$5-$B$5</f>
        <v>9.9999999999</v>
      </c>
      <c r="D5" s="31">
        <f>-(2*$K$3*$J$3+$I$3/$C$3)</f>
        <v>419.99999999580001</v>
      </c>
      <c r="E5" s="69">
        <f>$J$3</f>
        <v>9.9999999999999995E-7</v>
      </c>
      <c r="F5" s="69">
        <f>-(1/$M$3)*($K$3*$J$3+$I$3/$C$3)</f>
        <v>171.46434500712351</v>
      </c>
      <c r="G5" s="57">
        <f>IF(A7&lt;0,#REF!,A7)</f>
        <v>0.64092514819714086</v>
      </c>
      <c r="H5" s="32">
        <f>$E$5*EXP(-$K$3*$G$5)*COS($M$3*$G$5)</f>
        <v>8.5617410485232317E-10</v>
      </c>
      <c r="I5" s="32">
        <f>$F$5*EXP(-$K$3*$G$5)*SIN($M$3*$G$5)</f>
        <v>171.2336561148168</v>
      </c>
      <c r="J5" s="32">
        <f>H5+I5</f>
        <v>171.23365611567297</v>
      </c>
      <c r="K5" s="29">
        <v>0.01</v>
      </c>
      <c r="L5" s="32">
        <f>K5*$J$5</f>
        <v>1.7123365611567298</v>
      </c>
    </row>
    <row r="6" spans="1:21" ht="45" x14ac:dyDescent="0.25">
      <c r="A6" s="109" t="s">
        <v>54</v>
      </c>
      <c r="B6" s="110" t="s">
        <v>21</v>
      </c>
      <c r="C6" s="110" t="s">
        <v>14</v>
      </c>
      <c r="D6" s="110" t="s">
        <v>15</v>
      </c>
      <c r="E6" s="109" t="s">
        <v>16</v>
      </c>
      <c r="F6" s="109" t="s">
        <v>17</v>
      </c>
      <c r="G6" s="109" t="s">
        <v>28</v>
      </c>
      <c r="H6" s="110" t="s">
        <v>29</v>
      </c>
    </row>
    <row r="7" spans="1:21" x14ac:dyDescent="0.25">
      <c r="A7" s="66">
        <f>(1/$M$3)*(ATAN($F$5/$E$5)-ATAN($K$3/$M$3)+$J$7*PI())</f>
        <v>0.64092514819714086</v>
      </c>
      <c r="B7" s="66">
        <f>EXP(-$K$3*A7)*((($K$3*$K$3-$M$3*$M$3)*$E$5-2*$K$3*$M$3*$F$5)*COS($M$3*A7)+(($K$3*$K$3-$M$3*$M$3)*$F$5+2*$K$3*$M$3*$E$5)*SIN($M$3*A7))</f>
        <v>-1027.4019366940379</v>
      </c>
      <c r="C7" s="65" t="str">
        <f>IF(B7&lt;0,"negativo","positivo")</f>
        <v>negativo</v>
      </c>
      <c r="D7" s="65" t="str">
        <f>IF(B7&lt;0,"Vmáx","Vmin")</f>
        <v>Vmáx</v>
      </c>
      <c r="E7" s="66">
        <f>$E$5*EXP(-$K$3*A7)*COS($M$3*A7)</f>
        <v>8.5617410485232317E-10</v>
      </c>
      <c r="F7" s="66">
        <f>$F$5*EXP(-$K$3*A7)*SIN($M$3*A7)</f>
        <v>171.2336561148168</v>
      </c>
      <c r="G7" s="110">
        <f>E7+F7</f>
        <v>171.23365611567297</v>
      </c>
      <c r="H7" s="110">
        <f>$J$7*PI()/$M$3</f>
        <v>0</v>
      </c>
      <c r="I7" s="20"/>
    </row>
    <row r="8" spans="1:21" ht="14.45" customHeight="1" x14ac:dyDescent="0.25">
      <c r="A8" s="98" t="s">
        <v>20</v>
      </c>
      <c r="B8" s="111">
        <f>'PANEL DE CONTROL'!E14</f>
        <v>0.05</v>
      </c>
      <c r="C8" s="140" t="s">
        <v>32</v>
      </c>
      <c r="D8" s="141"/>
      <c r="E8" s="112">
        <v>3</v>
      </c>
      <c r="G8" s="72"/>
      <c r="H8" s="72"/>
      <c r="I8" s="20"/>
    </row>
    <row r="9" spans="1:21" ht="45" x14ac:dyDescent="0.25">
      <c r="A9" s="30" t="s">
        <v>30</v>
      </c>
      <c r="B9" s="77" t="s">
        <v>9</v>
      </c>
      <c r="C9" s="30" t="s">
        <v>8</v>
      </c>
      <c r="D9" s="31" t="s">
        <v>10</v>
      </c>
      <c r="E9" s="77" t="s">
        <v>74</v>
      </c>
      <c r="F9" s="30" t="s">
        <v>75</v>
      </c>
      <c r="G9" s="30" t="s">
        <v>76</v>
      </c>
      <c r="H9" s="30" t="s">
        <v>77</v>
      </c>
      <c r="I9" s="30" t="s">
        <v>78</v>
      </c>
      <c r="J9" s="73" t="s">
        <v>68</v>
      </c>
    </row>
    <row r="10" spans="1:21" x14ac:dyDescent="0.25">
      <c r="A10" s="19">
        <v>1</v>
      </c>
      <c r="B10" s="115">
        <v>0</v>
      </c>
      <c r="C10" s="22">
        <f t="shared" ref="C10:C73" si="0">ROUND($E$5*EXP(-$K$3*B10)*COS($M$3*B10),$E$8)</f>
        <v>0</v>
      </c>
      <c r="D10" s="22">
        <f t="shared" ref="D10:D73" si="1">ROUND($F$5*EXP(-$K$3*B10)*SIN($M$3*B10),$E$8)</f>
        <v>0</v>
      </c>
      <c r="E10" s="115">
        <f t="shared" ref="E10:E73" si="2">C10+D10</f>
        <v>0</v>
      </c>
      <c r="F10" s="23">
        <f t="shared" ref="F10:F73" si="3">$E$5*EXP(-$K$3*$B10)</f>
        <v>9.9999999999999995E-7</v>
      </c>
      <c r="G10" s="23">
        <f t="shared" ref="G10:G73" si="4">-$E$5*EXP(-$K$3*$B10)</f>
        <v>-9.9999999999999995E-7</v>
      </c>
      <c r="H10" s="23">
        <f t="shared" ref="H10:H73" si="5">$F$5*EXP(-$K$3*$B10)</f>
        <v>171.46434500712351</v>
      </c>
      <c r="I10" s="24">
        <f t="shared" ref="I10:I73" si="6">-$F$5*EXP(-$K$3*$B10)</f>
        <v>-171.46434500712351</v>
      </c>
      <c r="J10" s="72">
        <f>(2/$K$3)*LN(10)</f>
        <v>2192.938183803853</v>
      </c>
      <c r="K10" s="136" t="s">
        <v>27</v>
      </c>
      <c r="L10" s="142" t="s">
        <v>54</v>
      </c>
      <c r="M10" s="128" t="s">
        <v>57</v>
      </c>
      <c r="N10" s="128"/>
      <c r="O10" s="138" t="s">
        <v>21</v>
      </c>
      <c r="P10" s="138" t="s">
        <v>14</v>
      </c>
      <c r="Q10" s="138" t="s">
        <v>15</v>
      </c>
      <c r="R10" s="136" t="s">
        <v>16</v>
      </c>
      <c r="S10" s="136" t="s">
        <v>17</v>
      </c>
      <c r="T10" s="136" t="s">
        <v>28</v>
      </c>
      <c r="U10" s="138" t="s">
        <v>29</v>
      </c>
    </row>
    <row r="11" spans="1:21" x14ac:dyDescent="0.25">
      <c r="A11" s="19">
        <v>2</v>
      </c>
      <c r="B11" s="115">
        <f>B10+$B$8</f>
        <v>0.05</v>
      </c>
      <c r="C11" s="22">
        <f t="shared" si="0"/>
        <v>0</v>
      </c>
      <c r="D11" s="22">
        <f t="shared" si="1"/>
        <v>20.945</v>
      </c>
      <c r="E11" s="115">
        <f t="shared" si="2"/>
        <v>20.945</v>
      </c>
      <c r="F11" s="23">
        <f t="shared" si="3"/>
        <v>9.9989500551230706E-7</v>
      </c>
      <c r="G11" s="23">
        <f t="shared" si="4"/>
        <v>-9.9989500551230706E-7</v>
      </c>
      <c r="H11" s="23">
        <f t="shared" si="5"/>
        <v>171.44634219606189</v>
      </c>
      <c r="I11" s="23">
        <f t="shared" si="6"/>
        <v>-171.44634219606189</v>
      </c>
      <c r="J11" s="72"/>
      <c r="K11" s="137"/>
      <c r="L11" s="143"/>
      <c r="M11" s="64" t="s">
        <v>58</v>
      </c>
      <c r="N11" s="64" t="s">
        <v>59</v>
      </c>
      <c r="O11" s="139"/>
      <c r="P11" s="139"/>
      <c r="Q11" s="139"/>
      <c r="R11" s="137"/>
      <c r="S11" s="137"/>
      <c r="T11" s="137"/>
      <c r="U11" s="139"/>
    </row>
    <row r="12" spans="1:21" x14ac:dyDescent="0.25">
      <c r="A12" s="19">
        <v>3</v>
      </c>
      <c r="B12" s="115">
        <f t="shared" ref="B12:B75" si="7">B11+$B$8</f>
        <v>0.1</v>
      </c>
      <c r="C12" s="22">
        <f t="shared" si="0"/>
        <v>0</v>
      </c>
      <c r="D12" s="22">
        <f t="shared" si="1"/>
        <v>41.573</v>
      </c>
      <c r="E12" s="115">
        <f t="shared" si="2"/>
        <v>41.573</v>
      </c>
      <c r="F12" s="23">
        <f t="shared" si="3"/>
        <v>9.9979002204845659E-7</v>
      </c>
      <c r="G12" s="23">
        <f t="shared" si="4"/>
        <v>-9.9979002204845659E-7</v>
      </c>
      <c r="H12" s="23">
        <f t="shared" si="5"/>
        <v>171.42834127519617</v>
      </c>
      <c r="I12" s="23">
        <f t="shared" si="6"/>
        <v>-171.42834127519617</v>
      </c>
      <c r="J12" s="72"/>
      <c r="K12" s="28">
        <v>0</v>
      </c>
      <c r="L12" s="32">
        <f>(1/$M$3)*(ATAN($F$5/$E$5)-ATAN($K$3/$M$3)+K12*PI())</f>
        <v>0.64092514819714086</v>
      </c>
      <c r="M12" s="32">
        <f>L12*$M$3</f>
        <v>1.5699389994477844</v>
      </c>
      <c r="N12" s="32">
        <f>M12*180/PI()</f>
        <v>89.950878761349315</v>
      </c>
      <c r="O12" s="32">
        <f>EXP(-$K$3*L12)*((($K$3*$K$3-$M$3*$M$3)*$E$5-2*$K$3*$M$3*$F$5)*COS($M$3*L12)+(($K$3*$K$3-$M$3*$M$3)*$F$5+2*$K$3*$M$3*$E$5)*SIN($M$3*L12))</f>
        <v>-1027.4019366940379</v>
      </c>
      <c r="P12" s="30" t="str">
        <f>IF(O12&lt;0,"negativo","positivo")</f>
        <v>negativo</v>
      </c>
      <c r="Q12" s="30" t="str">
        <f>IF(O12&lt;0,"Vmáx","Vmin")</f>
        <v>Vmáx</v>
      </c>
      <c r="R12" s="32">
        <f>$E$5*EXP(-$K$3*L12)*COS($M$3*L12)</f>
        <v>8.5617410485232317E-10</v>
      </c>
      <c r="S12" s="32">
        <f>$F$5*EXP(-$K$3*L12)*SIN($M$3*L12)</f>
        <v>171.2336561148168</v>
      </c>
      <c r="T12" s="32">
        <f>R12+S12</f>
        <v>171.23365611567297</v>
      </c>
      <c r="U12" s="32">
        <f>K12*PI()/$M$3</f>
        <v>0</v>
      </c>
    </row>
    <row r="13" spans="1:21" x14ac:dyDescent="0.25">
      <c r="A13" s="19">
        <v>4</v>
      </c>
      <c r="B13" s="115">
        <f t="shared" si="7"/>
        <v>0.15000000000000002</v>
      </c>
      <c r="C13" s="22">
        <f t="shared" si="0"/>
        <v>0</v>
      </c>
      <c r="D13" s="22">
        <f t="shared" si="1"/>
        <v>61.573</v>
      </c>
      <c r="E13" s="115">
        <f t="shared" si="2"/>
        <v>61.573</v>
      </c>
      <c r="F13" s="23">
        <f t="shared" si="3"/>
        <v>9.9968504960729108E-7</v>
      </c>
      <c r="G13" s="23">
        <f t="shared" si="4"/>
        <v>-9.9968504960729108E-7</v>
      </c>
      <c r="H13" s="23">
        <f t="shared" si="5"/>
        <v>171.41034224432795</v>
      </c>
      <c r="I13" s="23">
        <f t="shared" si="6"/>
        <v>-171.41034224432795</v>
      </c>
      <c r="J13" s="72"/>
      <c r="K13" s="28">
        <v>1</v>
      </c>
      <c r="L13" s="32">
        <f>(1/$M$3)*(ATAN($F$5/$E$5)-ATAN($K$3/$M$3)+K13*PI())</f>
        <v>1.9234754496963273</v>
      </c>
      <c r="M13" s="32">
        <f>L13*$M$3</f>
        <v>4.7115316530375777</v>
      </c>
      <c r="N13" s="32">
        <f>M13*180/PI()</f>
        <v>269.95087876134932</v>
      </c>
      <c r="O13" s="58">
        <f>EXP(-$K$3*L13)*((($K$3*$K$3-$M$3*$M$3)*$E$5-2*$K$3*$M$3*$F$5)*COS($M$3*L13)+(($K$3*$K$3-$M$3*$M$3)*$F$5+2*$K$3*$M$3*$E$5)*SIN($M$3*L13))</f>
        <v>1024.6385010283786</v>
      </c>
      <c r="P13" s="59" t="str">
        <f>IF(O13&lt;0,"negativo","positivo")</f>
        <v>positivo</v>
      </c>
      <c r="Q13" s="30" t="str">
        <f>IF(O13&lt;0,"Vmáx","Vmin")</f>
        <v>Vmin</v>
      </c>
      <c r="R13" s="32">
        <f>$E$5*EXP(-$K$3*L13)*COS($M$3*L13)</f>
        <v>-8.5387122613177296E-10</v>
      </c>
      <c r="S13" s="32">
        <f>$F$5*EXP(-$K$3*L13)*SIN($M$3*L13)</f>
        <v>-170.77308350387591</v>
      </c>
      <c r="T13" s="32">
        <f>R13+S13</f>
        <v>-170.77308350472978</v>
      </c>
      <c r="U13" s="32">
        <f>K13*PI()/$M$3</f>
        <v>1.2825503014991866</v>
      </c>
    </row>
    <row r="14" spans="1:21" x14ac:dyDescent="0.25">
      <c r="A14" s="19">
        <v>5</v>
      </c>
      <c r="B14" s="115">
        <f t="shared" si="7"/>
        <v>0.2</v>
      </c>
      <c r="C14" s="22">
        <f t="shared" si="0"/>
        <v>0</v>
      </c>
      <c r="D14" s="22">
        <f t="shared" si="1"/>
        <v>80.646000000000001</v>
      </c>
      <c r="E14" s="115">
        <f t="shared" si="2"/>
        <v>80.646000000000001</v>
      </c>
      <c r="F14" s="23">
        <f t="shared" si="3"/>
        <v>9.9958008818765328E-7</v>
      </c>
      <c r="G14" s="23">
        <f t="shared" si="4"/>
        <v>-9.9958008818765328E-7</v>
      </c>
      <c r="H14" s="23">
        <f t="shared" si="5"/>
        <v>171.39234510325875</v>
      </c>
      <c r="I14" s="23">
        <f t="shared" si="6"/>
        <v>-171.39234510325875</v>
      </c>
      <c r="J14" s="72"/>
      <c r="K14" s="28">
        <v>2</v>
      </c>
      <c r="L14" s="32">
        <f>(1/$M$3)*(ATAN($F$5/$E$5)-ATAN($K$3/$M$3)+K14*PI())</f>
        <v>3.2060257511955141</v>
      </c>
      <c r="M14" s="32">
        <f>L14*$M$3</f>
        <v>7.8531243066273717</v>
      </c>
      <c r="N14" s="32">
        <f>M14*180/PI()</f>
        <v>449.95087876134943</v>
      </c>
      <c r="O14" s="32">
        <f>EXP(-$K$3*L14)*((($K$3*$K$3-$M$3*$M$3)*$E$5-2*$K$3*$M$3*$F$5)*COS($M$3*L14)+(($K$3*$K$3-$M$3*$M$3)*$F$5+2*$K$3*$M$3*$E$5)*SIN($M$3*L14))</f>
        <v>-1021.8824982635202</v>
      </c>
      <c r="P14" s="30" t="str">
        <f>IF(O14&lt;0,"negativo","positivo")</f>
        <v>negativo</v>
      </c>
      <c r="Q14" s="30" t="str">
        <f>IF(O14&lt;0,"Vmáx","Vmin")</f>
        <v>Vmáx</v>
      </c>
      <c r="R14" s="32">
        <f>$E$5*EXP(-$K$3*L14)*COS($M$3*L14)</f>
        <v>8.5157454153669928E-10</v>
      </c>
      <c r="S14" s="32">
        <f>$F$5*EXP(-$K$3*L14)*SIN($M$3*L14)</f>
        <v>170.31374970973513</v>
      </c>
      <c r="T14" s="32">
        <f>R14+S14</f>
        <v>170.31374971058671</v>
      </c>
      <c r="U14" s="32">
        <f>K14*PI()/$M$3</f>
        <v>2.5651006029983732</v>
      </c>
    </row>
    <row r="15" spans="1:21" x14ac:dyDescent="0.25">
      <c r="A15" s="19">
        <v>6</v>
      </c>
      <c r="B15" s="115">
        <f t="shared" si="7"/>
        <v>0.25</v>
      </c>
      <c r="C15" s="22">
        <f t="shared" si="0"/>
        <v>0</v>
      </c>
      <c r="D15" s="22">
        <f t="shared" si="1"/>
        <v>98.507999999999996</v>
      </c>
      <c r="E15" s="115">
        <f t="shared" si="2"/>
        <v>98.507999999999996</v>
      </c>
      <c r="F15" s="23">
        <f t="shared" si="3"/>
        <v>9.9947513778838591E-7</v>
      </c>
      <c r="G15" s="23">
        <f t="shared" si="4"/>
        <v>-9.9947513778838591E-7</v>
      </c>
      <c r="H15" s="23">
        <f t="shared" si="5"/>
        <v>171.37434985179013</v>
      </c>
      <c r="I15" s="23">
        <f t="shared" si="6"/>
        <v>-171.37434985179013</v>
      </c>
      <c r="J15" s="72"/>
      <c r="K15" s="28">
        <v>3</v>
      </c>
      <c r="L15" s="32">
        <f>(1/$M$3)*(ATAN($F$5/$E$5)-ATAN($K$3/$M$3)+K15*PI())</f>
        <v>4.4885760526947003</v>
      </c>
      <c r="M15" s="32">
        <f>L15*$M$3</f>
        <v>10.994716960217163</v>
      </c>
      <c r="N15" s="32">
        <f>M15*180/PI()</f>
        <v>629.95087876134926</v>
      </c>
      <c r="O15" s="32">
        <f>EXP(-$K$3*L15)*((($K$3*$K$3-$M$3*$M$3)*$E$5-2*$K$3*$M$3*$F$5)*COS($M$3*L15)+(($K$3*$K$3-$M$3*$M$3)*$F$5+2*$K$3*$M$3*$E$5)*SIN($M$3*L15))</f>
        <v>1019.1339084069533</v>
      </c>
      <c r="P15" s="30" t="str">
        <f>IF(O15&lt;0,"negativo","positivo")</f>
        <v>positivo</v>
      </c>
      <c r="Q15" s="30" t="str">
        <f>IF(O15&lt;0,"Vmáx","Vmin")</f>
        <v>Vmin</v>
      </c>
      <c r="R15" s="32">
        <f>$E$5*EXP(-$K$3*L15)*COS($M$3*L15)</f>
        <v>-8.4928403440986854E-10</v>
      </c>
      <c r="S15" s="32">
        <f>$F$5*EXP(-$K$3*L15)*SIN($M$3*L15)</f>
        <v>-169.8556514003096</v>
      </c>
      <c r="T15" s="32">
        <f>R15+S15</f>
        <v>-169.85565140115889</v>
      </c>
      <c r="U15" s="32">
        <f>K15*PI()/$M$3</f>
        <v>3.8476509044975593</v>
      </c>
    </row>
    <row r="16" spans="1:21" x14ac:dyDescent="0.25">
      <c r="A16" s="19">
        <v>7</v>
      </c>
      <c r="B16" s="115">
        <f t="shared" si="7"/>
        <v>0.3</v>
      </c>
      <c r="C16" s="22">
        <f t="shared" si="0"/>
        <v>0</v>
      </c>
      <c r="D16" s="22">
        <f t="shared" si="1"/>
        <v>114.89</v>
      </c>
      <c r="E16" s="115">
        <f t="shared" si="2"/>
        <v>114.89</v>
      </c>
      <c r="F16" s="23">
        <f t="shared" si="3"/>
        <v>9.9937019840833194E-7</v>
      </c>
      <c r="G16" s="23">
        <f t="shared" si="4"/>
        <v>-9.9937019840833194E-7</v>
      </c>
      <c r="H16" s="23">
        <f t="shared" si="5"/>
        <v>171.35635648972374</v>
      </c>
      <c r="I16" s="23">
        <f t="shared" si="6"/>
        <v>-171.35635648972374</v>
      </c>
      <c r="J16" s="72"/>
      <c r="K16" s="21"/>
    </row>
    <row r="17" spans="1:11" x14ac:dyDescent="0.25">
      <c r="A17" s="19">
        <v>8</v>
      </c>
      <c r="B17" s="115">
        <f t="shared" si="7"/>
        <v>0.35</v>
      </c>
      <c r="C17" s="22">
        <f t="shared" si="0"/>
        <v>0</v>
      </c>
      <c r="D17" s="22">
        <f t="shared" si="1"/>
        <v>129.548</v>
      </c>
      <c r="E17" s="115">
        <f t="shared" si="2"/>
        <v>129.548</v>
      </c>
      <c r="F17" s="23">
        <f t="shared" si="3"/>
        <v>9.9926527004633452E-7</v>
      </c>
      <c r="G17" s="23">
        <f t="shared" si="4"/>
        <v>-9.9926527004633452E-7</v>
      </c>
      <c r="H17" s="23">
        <f t="shared" si="5"/>
        <v>171.33836501686116</v>
      </c>
      <c r="I17" s="23">
        <f t="shared" si="6"/>
        <v>-171.33836501686116</v>
      </c>
      <c r="J17" s="72"/>
      <c r="K17" s="21"/>
    </row>
    <row r="18" spans="1:11" x14ac:dyDescent="0.25">
      <c r="A18" s="19">
        <v>9</v>
      </c>
      <c r="B18" s="115">
        <f t="shared" si="7"/>
        <v>0.39999999999999997</v>
      </c>
      <c r="C18" s="22">
        <f t="shared" si="0"/>
        <v>0</v>
      </c>
      <c r="D18" s="22">
        <f t="shared" si="1"/>
        <v>142.262</v>
      </c>
      <c r="E18" s="115">
        <f t="shared" si="2"/>
        <v>142.262</v>
      </c>
      <c r="F18" s="23">
        <f t="shared" si="3"/>
        <v>9.9916035270123662E-7</v>
      </c>
      <c r="G18" s="23">
        <f t="shared" si="4"/>
        <v>-9.9916035270123662E-7</v>
      </c>
      <c r="H18" s="23">
        <f t="shared" si="5"/>
        <v>171.32037543300407</v>
      </c>
      <c r="I18" s="23">
        <f t="shared" si="6"/>
        <v>-171.32037543300407</v>
      </c>
      <c r="J18" s="72"/>
      <c r="K18" s="21"/>
    </row>
    <row r="19" spans="1:11" x14ac:dyDescent="0.25">
      <c r="A19" s="19">
        <v>10</v>
      </c>
      <c r="B19" s="115">
        <f t="shared" si="7"/>
        <v>0.44999999999999996</v>
      </c>
      <c r="C19" s="22">
        <f t="shared" si="0"/>
        <v>0</v>
      </c>
      <c r="D19" s="22">
        <f t="shared" si="1"/>
        <v>152.84200000000001</v>
      </c>
      <c r="E19" s="115">
        <f t="shared" si="2"/>
        <v>152.84200000000001</v>
      </c>
      <c r="F19" s="23">
        <f t="shared" si="3"/>
        <v>9.9905544637188182E-7</v>
      </c>
      <c r="G19" s="23">
        <f t="shared" si="4"/>
        <v>-9.9905544637188182E-7</v>
      </c>
      <c r="H19" s="23">
        <f t="shared" si="5"/>
        <v>171.30238773795412</v>
      </c>
      <c r="I19" s="23">
        <f t="shared" si="6"/>
        <v>-171.30238773795412</v>
      </c>
      <c r="J19" s="72"/>
      <c r="K19" s="21"/>
    </row>
    <row r="20" spans="1:11" x14ac:dyDescent="0.25">
      <c r="A20" s="19">
        <v>11</v>
      </c>
      <c r="B20" s="115">
        <f t="shared" si="7"/>
        <v>0.49999999999999994</v>
      </c>
      <c r="C20" s="22">
        <f t="shared" si="0"/>
        <v>0</v>
      </c>
      <c r="D20" s="22">
        <f t="shared" si="1"/>
        <v>161.131</v>
      </c>
      <c r="E20" s="115">
        <f t="shared" si="2"/>
        <v>161.131</v>
      </c>
      <c r="F20" s="23">
        <f t="shared" si="3"/>
        <v>9.9895055105711307E-7</v>
      </c>
      <c r="G20" s="23">
        <f t="shared" si="4"/>
        <v>-9.9895055105711307E-7</v>
      </c>
      <c r="H20" s="23">
        <f t="shared" si="5"/>
        <v>171.284401931513</v>
      </c>
      <c r="I20" s="23">
        <f t="shared" si="6"/>
        <v>-171.284401931513</v>
      </c>
      <c r="J20" s="72"/>
      <c r="K20" s="21"/>
    </row>
    <row r="21" spans="1:11" x14ac:dyDescent="0.25">
      <c r="A21" s="19">
        <v>12</v>
      </c>
      <c r="B21" s="115">
        <f t="shared" si="7"/>
        <v>0.54999999999999993</v>
      </c>
      <c r="C21" s="22">
        <f t="shared" si="0"/>
        <v>0</v>
      </c>
      <c r="D21" s="22">
        <f t="shared" si="1"/>
        <v>167.00399999999999</v>
      </c>
      <c r="E21" s="115">
        <f t="shared" si="2"/>
        <v>167.00399999999999</v>
      </c>
      <c r="F21" s="23">
        <f t="shared" si="3"/>
        <v>9.9884566675577439E-7</v>
      </c>
      <c r="G21" s="23">
        <f t="shared" si="4"/>
        <v>-9.9884566675577439E-7</v>
      </c>
      <c r="H21" s="23">
        <f t="shared" si="5"/>
        <v>171.26641801348242</v>
      </c>
      <c r="I21" s="23">
        <f t="shared" si="6"/>
        <v>-171.26641801348242</v>
      </c>
      <c r="J21" s="72"/>
      <c r="K21" s="21"/>
    </row>
    <row r="22" spans="1:11" x14ac:dyDescent="0.25">
      <c r="A22" s="19">
        <v>13</v>
      </c>
      <c r="B22" s="115">
        <f t="shared" si="7"/>
        <v>0.6</v>
      </c>
      <c r="C22" s="22">
        <f t="shared" si="0"/>
        <v>0</v>
      </c>
      <c r="D22" s="22">
        <f t="shared" si="1"/>
        <v>170.374</v>
      </c>
      <c r="E22" s="115">
        <f t="shared" si="2"/>
        <v>170.374</v>
      </c>
      <c r="F22" s="23">
        <f t="shared" si="3"/>
        <v>9.9874079346670893E-7</v>
      </c>
      <c r="G22" s="23">
        <f t="shared" si="4"/>
        <v>-9.9874079346670893E-7</v>
      </c>
      <c r="H22" s="23">
        <f t="shared" si="5"/>
        <v>171.24843598366408</v>
      </c>
      <c r="I22" s="23">
        <f t="shared" si="6"/>
        <v>-171.24843598366408</v>
      </c>
      <c r="J22" s="72"/>
      <c r="K22" s="21"/>
    </row>
    <row r="23" spans="1:11" x14ac:dyDescent="0.25">
      <c r="A23" s="19">
        <v>14</v>
      </c>
      <c r="B23" s="115">
        <f t="shared" si="7"/>
        <v>0.65</v>
      </c>
      <c r="C23" s="22">
        <f t="shared" si="0"/>
        <v>0</v>
      </c>
      <c r="D23" s="22">
        <f t="shared" si="1"/>
        <v>171.191</v>
      </c>
      <c r="E23" s="115">
        <f t="shared" si="2"/>
        <v>171.191</v>
      </c>
      <c r="F23" s="23">
        <f t="shared" si="3"/>
        <v>9.9863593118876093E-7</v>
      </c>
      <c r="G23" s="23">
        <f t="shared" si="4"/>
        <v>-9.9863593118876093E-7</v>
      </c>
      <c r="H23" s="23">
        <f t="shared" si="5"/>
        <v>171.23045584185977</v>
      </c>
      <c r="I23" s="23">
        <f t="shared" si="6"/>
        <v>-171.23045584185977</v>
      </c>
      <c r="J23" s="72"/>
      <c r="K23" s="21"/>
    </row>
    <row r="24" spans="1:11" x14ac:dyDescent="0.25">
      <c r="A24" s="19">
        <v>15</v>
      </c>
      <c r="B24" s="115">
        <f t="shared" si="7"/>
        <v>0.70000000000000007</v>
      </c>
      <c r="C24" s="22">
        <f t="shared" si="0"/>
        <v>0</v>
      </c>
      <c r="D24" s="22">
        <f t="shared" si="1"/>
        <v>169.44399999999999</v>
      </c>
      <c r="E24" s="115">
        <f t="shared" si="2"/>
        <v>169.44399999999999</v>
      </c>
      <c r="F24" s="23">
        <f t="shared" si="3"/>
        <v>9.9853107992077397E-7</v>
      </c>
      <c r="G24" s="23">
        <f t="shared" si="4"/>
        <v>-9.9853107992077397E-7</v>
      </c>
      <c r="H24" s="23">
        <f t="shared" si="5"/>
        <v>171.21247758787123</v>
      </c>
      <c r="I24" s="23">
        <f t="shared" si="6"/>
        <v>-171.21247758787123</v>
      </c>
      <c r="J24" s="72"/>
      <c r="K24" s="21"/>
    </row>
    <row r="25" spans="1:11" x14ac:dyDescent="0.25">
      <c r="A25" s="19">
        <v>16</v>
      </c>
      <c r="B25" s="115">
        <f t="shared" si="7"/>
        <v>0.75000000000000011</v>
      </c>
      <c r="C25" s="22">
        <f t="shared" si="0"/>
        <v>0</v>
      </c>
      <c r="D25" s="22">
        <f t="shared" si="1"/>
        <v>165.15899999999999</v>
      </c>
      <c r="E25" s="115">
        <f t="shared" si="2"/>
        <v>165.15899999999999</v>
      </c>
      <c r="F25" s="23">
        <f t="shared" si="3"/>
        <v>9.9842623966159228E-7</v>
      </c>
      <c r="G25" s="23">
        <f t="shared" si="4"/>
        <v>-9.9842623966159228E-7</v>
      </c>
      <c r="H25" s="23">
        <f t="shared" si="5"/>
        <v>171.19450122150025</v>
      </c>
      <c r="I25" s="23">
        <f t="shared" si="6"/>
        <v>-171.19450122150025</v>
      </c>
      <c r="J25" s="72"/>
      <c r="K25" s="21"/>
    </row>
    <row r="26" spans="1:11" x14ac:dyDescent="0.25">
      <c r="A26" s="19">
        <v>17</v>
      </c>
      <c r="B26" s="115">
        <f t="shared" si="7"/>
        <v>0.80000000000000016</v>
      </c>
      <c r="C26" s="22">
        <f t="shared" si="0"/>
        <v>0</v>
      </c>
      <c r="D26" s="22">
        <f t="shared" si="1"/>
        <v>158.40100000000001</v>
      </c>
      <c r="E26" s="115">
        <f t="shared" si="2"/>
        <v>158.40100000000001</v>
      </c>
      <c r="F26" s="23">
        <f t="shared" si="3"/>
        <v>9.9832141041005986E-7</v>
      </c>
      <c r="G26" s="23">
        <f t="shared" si="4"/>
        <v>-9.9832141041005986E-7</v>
      </c>
      <c r="H26" s="23">
        <f t="shared" si="5"/>
        <v>171.17652674254865</v>
      </c>
      <c r="I26" s="23">
        <f t="shared" si="6"/>
        <v>-171.17652674254865</v>
      </c>
      <c r="J26" s="72"/>
      <c r="K26" s="21"/>
    </row>
    <row r="27" spans="1:11" x14ac:dyDescent="0.25">
      <c r="A27" s="19">
        <v>18</v>
      </c>
      <c r="B27" s="115">
        <f t="shared" si="7"/>
        <v>0.8500000000000002</v>
      </c>
      <c r="C27" s="22">
        <f t="shared" si="0"/>
        <v>0</v>
      </c>
      <c r="D27" s="22">
        <f t="shared" si="1"/>
        <v>149.27199999999999</v>
      </c>
      <c r="E27" s="115">
        <f t="shared" si="2"/>
        <v>149.27199999999999</v>
      </c>
      <c r="F27" s="23">
        <f t="shared" si="3"/>
        <v>9.9821659216502094E-7</v>
      </c>
      <c r="G27" s="23">
        <f t="shared" si="4"/>
        <v>-9.9821659216502094E-7</v>
      </c>
      <c r="H27" s="23">
        <f t="shared" si="5"/>
        <v>171.15855415081825</v>
      </c>
      <c r="I27" s="23">
        <f t="shared" si="6"/>
        <v>-171.15855415081825</v>
      </c>
      <c r="J27" s="72"/>
      <c r="K27" s="21"/>
    </row>
    <row r="28" spans="1:11" x14ac:dyDescent="0.25">
      <c r="A28" s="19">
        <v>19</v>
      </c>
      <c r="B28" s="115">
        <f t="shared" si="7"/>
        <v>0.90000000000000024</v>
      </c>
      <c r="C28" s="22">
        <f t="shared" si="0"/>
        <v>0</v>
      </c>
      <c r="D28" s="22">
        <f t="shared" si="1"/>
        <v>137.90799999999999</v>
      </c>
      <c r="E28" s="115">
        <f t="shared" si="2"/>
        <v>137.90799999999999</v>
      </c>
      <c r="F28" s="23">
        <f t="shared" si="3"/>
        <v>9.9811178492531996E-7</v>
      </c>
      <c r="G28" s="23">
        <f t="shared" si="4"/>
        <v>-9.9811178492531996E-7</v>
      </c>
      <c r="H28" s="23">
        <f t="shared" si="5"/>
        <v>171.14058344611092</v>
      </c>
      <c r="I28" s="23">
        <f t="shared" si="6"/>
        <v>-171.14058344611092</v>
      </c>
      <c r="J28" s="72"/>
      <c r="K28" s="21"/>
    </row>
    <row r="29" spans="1:11" x14ac:dyDescent="0.25">
      <c r="A29" s="19">
        <v>20</v>
      </c>
      <c r="B29" s="115">
        <f t="shared" si="7"/>
        <v>0.95000000000000029</v>
      </c>
      <c r="C29" s="22">
        <f t="shared" si="0"/>
        <v>0</v>
      </c>
      <c r="D29" s="22">
        <f t="shared" si="1"/>
        <v>124.48099999999999</v>
      </c>
      <c r="E29" s="115">
        <f t="shared" si="2"/>
        <v>124.48099999999999</v>
      </c>
      <c r="F29" s="23">
        <f t="shared" si="3"/>
        <v>9.9800698868980135E-7</v>
      </c>
      <c r="G29" s="23">
        <f t="shared" si="4"/>
        <v>-9.9800698868980135E-7</v>
      </c>
      <c r="H29" s="23">
        <f t="shared" si="5"/>
        <v>171.12261462822852</v>
      </c>
      <c r="I29" s="23">
        <f t="shared" si="6"/>
        <v>-171.12261462822852</v>
      </c>
      <c r="J29" s="72"/>
      <c r="K29" s="21"/>
    </row>
    <row r="30" spans="1:11" x14ac:dyDescent="0.25">
      <c r="A30" s="19">
        <v>21</v>
      </c>
      <c r="B30" s="115">
        <f t="shared" si="7"/>
        <v>1.0000000000000002</v>
      </c>
      <c r="C30" s="22">
        <f t="shared" si="0"/>
        <v>0</v>
      </c>
      <c r="D30" s="22">
        <f t="shared" si="1"/>
        <v>109.19199999999999</v>
      </c>
      <c r="E30" s="115">
        <f t="shared" si="2"/>
        <v>109.19199999999999</v>
      </c>
      <c r="F30" s="23">
        <f t="shared" si="3"/>
        <v>9.9790220345730997E-7</v>
      </c>
      <c r="G30" s="23">
        <f t="shared" si="4"/>
        <v>-9.9790220345730997E-7</v>
      </c>
      <c r="H30" s="23">
        <f t="shared" si="5"/>
        <v>171.10464769697296</v>
      </c>
      <c r="I30" s="23">
        <f t="shared" si="6"/>
        <v>-171.10464769697296</v>
      </c>
      <c r="J30" s="72"/>
      <c r="K30" s="21"/>
    </row>
    <row r="31" spans="1:11" x14ac:dyDescent="0.25">
      <c r="A31" s="19">
        <v>22</v>
      </c>
      <c r="B31" s="115">
        <f t="shared" si="7"/>
        <v>1.0500000000000003</v>
      </c>
      <c r="C31" s="22">
        <f t="shared" si="0"/>
        <v>0</v>
      </c>
      <c r="D31" s="22">
        <f t="shared" si="1"/>
        <v>92.27</v>
      </c>
      <c r="E31" s="115">
        <f t="shared" si="2"/>
        <v>92.27</v>
      </c>
      <c r="F31" s="23">
        <f t="shared" si="3"/>
        <v>9.9779742922669026E-7</v>
      </c>
      <c r="G31" s="23">
        <f t="shared" si="4"/>
        <v>-9.9779742922669026E-7</v>
      </c>
      <c r="H31" s="23">
        <f t="shared" si="5"/>
        <v>171.08668265214615</v>
      </c>
      <c r="I31" s="23">
        <f t="shared" si="6"/>
        <v>-171.08668265214615</v>
      </c>
      <c r="J31" s="72"/>
      <c r="K31" s="21"/>
    </row>
    <row r="32" spans="1:11" x14ac:dyDescent="0.25">
      <c r="A32" s="19">
        <v>23</v>
      </c>
      <c r="B32" s="115">
        <f t="shared" si="7"/>
        <v>1.1000000000000003</v>
      </c>
      <c r="C32" s="22">
        <f t="shared" si="0"/>
        <v>0</v>
      </c>
      <c r="D32" s="22">
        <f t="shared" si="1"/>
        <v>73.97</v>
      </c>
      <c r="E32" s="115">
        <f t="shared" si="2"/>
        <v>73.97</v>
      </c>
      <c r="F32" s="23">
        <f t="shared" si="3"/>
        <v>9.9769266599678728E-7</v>
      </c>
      <c r="G32" s="23">
        <f t="shared" si="4"/>
        <v>-9.9769266599678728E-7</v>
      </c>
      <c r="H32" s="23">
        <f t="shared" si="5"/>
        <v>171.06871949354999</v>
      </c>
      <c r="I32" s="23">
        <f t="shared" si="6"/>
        <v>-171.06871949354999</v>
      </c>
      <c r="J32" s="72"/>
      <c r="K32" s="21"/>
    </row>
    <row r="33" spans="1:11" x14ac:dyDescent="0.25">
      <c r="A33" s="19">
        <v>24</v>
      </c>
      <c r="B33" s="115">
        <f t="shared" si="7"/>
        <v>1.1500000000000004</v>
      </c>
      <c r="C33" s="22">
        <f t="shared" si="0"/>
        <v>0</v>
      </c>
      <c r="D33" s="22">
        <f t="shared" si="1"/>
        <v>54.566000000000003</v>
      </c>
      <c r="E33" s="115">
        <f t="shared" si="2"/>
        <v>54.566000000000003</v>
      </c>
      <c r="F33" s="23">
        <f t="shared" si="3"/>
        <v>9.975879137664461E-7</v>
      </c>
      <c r="G33" s="23">
        <f t="shared" si="4"/>
        <v>-9.975879137664461E-7</v>
      </c>
      <c r="H33" s="23">
        <f t="shared" si="5"/>
        <v>171.05075822098649</v>
      </c>
      <c r="I33" s="23">
        <f t="shared" si="6"/>
        <v>-171.05075822098649</v>
      </c>
      <c r="J33" s="72"/>
      <c r="K33" s="21"/>
    </row>
    <row r="34" spans="1:11" x14ac:dyDescent="0.25">
      <c r="A34" s="19">
        <v>25</v>
      </c>
      <c r="B34" s="115">
        <f t="shared" si="7"/>
        <v>1.2000000000000004</v>
      </c>
      <c r="C34" s="22">
        <f t="shared" si="0"/>
        <v>0</v>
      </c>
      <c r="D34" s="22">
        <f t="shared" si="1"/>
        <v>34.348999999999997</v>
      </c>
      <c r="E34" s="115">
        <f t="shared" si="2"/>
        <v>34.348999999999997</v>
      </c>
      <c r="F34" s="23">
        <f t="shared" si="3"/>
        <v>9.9748317253451138E-7</v>
      </c>
      <c r="G34" s="23">
        <f t="shared" si="4"/>
        <v>-9.9748317253451138E-7</v>
      </c>
      <c r="H34" s="23">
        <f t="shared" si="5"/>
        <v>171.03279883425759</v>
      </c>
      <c r="I34" s="23">
        <f t="shared" si="6"/>
        <v>-171.03279883425759</v>
      </c>
      <c r="J34" s="72"/>
      <c r="K34" s="21"/>
    </row>
    <row r="35" spans="1:11" x14ac:dyDescent="0.25">
      <c r="A35" s="19">
        <v>26</v>
      </c>
      <c r="B35" s="115">
        <f t="shared" si="7"/>
        <v>1.2500000000000004</v>
      </c>
      <c r="C35" s="22">
        <f t="shared" si="0"/>
        <v>0</v>
      </c>
      <c r="D35" s="22">
        <f t="shared" si="1"/>
        <v>13.621</v>
      </c>
      <c r="E35" s="115">
        <f t="shared" si="2"/>
        <v>13.621</v>
      </c>
      <c r="F35" s="23">
        <f t="shared" si="3"/>
        <v>9.9737844229982882E-7</v>
      </c>
      <c r="G35" s="23">
        <f t="shared" si="4"/>
        <v>-9.9737844229982882E-7</v>
      </c>
      <c r="H35" s="23">
        <f t="shared" si="5"/>
        <v>171.01484133316529</v>
      </c>
      <c r="I35" s="23">
        <f t="shared" si="6"/>
        <v>-171.01484133316529</v>
      </c>
      <c r="J35" s="72"/>
      <c r="K35" s="21"/>
    </row>
    <row r="36" spans="1:11" x14ac:dyDescent="0.25">
      <c r="A36" s="19">
        <v>27</v>
      </c>
      <c r="B36" s="115">
        <f t="shared" si="7"/>
        <v>1.3000000000000005</v>
      </c>
      <c r="C36" s="22">
        <f t="shared" si="0"/>
        <v>0</v>
      </c>
      <c r="D36" s="22">
        <f t="shared" si="1"/>
        <v>-7.3070000000000004</v>
      </c>
      <c r="E36" s="115">
        <f t="shared" si="2"/>
        <v>-7.3070000000000004</v>
      </c>
      <c r="F36" s="23">
        <f t="shared" si="3"/>
        <v>9.9727372306124349E-7</v>
      </c>
      <c r="G36" s="23">
        <f t="shared" si="4"/>
        <v>-9.9727372306124349E-7</v>
      </c>
      <c r="H36" s="23">
        <f t="shared" si="5"/>
        <v>170.99688571751162</v>
      </c>
      <c r="I36" s="23">
        <f t="shared" si="6"/>
        <v>-170.99688571751162</v>
      </c>
      <c r="J36" s="72"/>
      <c r="K36" s="21"/>
    </row>
    <row r="37" spans="1:11" x14ac:dyDescent="0.25">
      <c r="A37" s="19">
        <v>28</v>
      </c>
      <c r="B37" s="115">
        <f t="shared" si="7"/>
        <v>1.3500000000000005</v>
      </c>
      <c r="C37" s="22">
        <f t="shared" si="0"/>
        <v>0</v>
      </c>
      <c r="D37" s="22">
        <f t="shared" si="1"/>
        <v>-28.12</v>
      </c>
      <c r="E37" s="115">
        <f t="shared" si="2"/>
        <v>-28.12</v>
      </c>
      <c r="F37" s="23">
        <f t="shared" si="3"/>
        <v>9.9716901481760109E-7</v>
      </c>
      <c r="G37" s="23">
        <f t="shared" si="4"/>
        <v>-9.9716901481760109E-7</v>
      </c>
      <c r="H37" s="23">
        <f t="shared" si="5"/>
        <v>170.97893198709863</v>
      </c>
      <c r="I37" s="23">
        <f t="shared" si="6"/>
        <v>-170.97893198709863</v>
      </c>
      <c r="J37" s="72"/>
      <c r="K37" s="21"/>
    </row>
    <row r="38" spans="1:11" x14ac:dyDescent="0.25">
      <c r="A38" s="19">
        <v>29</v>
      </c>
      <c r="B38" s="115">
        <f t="shared" si="7"/>
        <v>1.4000000000000006</v>
      </c>
      <c r="C38" s="22">
        <f t="shared" si="0"/>
        <v>0</v>
      </c>
      <c r="D38" s="22">
        <f t="shared" si="1"/>
        <v>-48.508000000000003</v>
      </c>
      <c r="E38" s="115">
        <f t="shared" si="2"/>
        <v>-48.508000000000003</v>
      </c>
      <c r="F38" s="23">
        <f t="shared" si="3"/>
        <v>9.9706431756774713E-7</v>
      </c>
      <c r="G38" s="23">
        <f t="shared" si="4"/>
        <v>-9.9706431756774713E-7</v>
      </c>
      <c r="H38" s="23">
        <f t="shared" si="5"/>
        <v>170.96098014172836</v>
      </c>
      <c r="I38" s="23">
        <f t="shared" si="6"/>
        <v>-170.96098014172836</v>
      </c>
      <c r="J38" s="72"/>
      <c r="K38" s="21"/>
    </row>
    <row r="39" spans="1:11" x14ac:dyDescent="0.25">
      <c r="A39" s="19">
        <v>30</v>
      </c>
      <c r="B39" s="115">
        <f t="shared" si="7"/>
        <v>1.4500000000000006</v>
      </c>
      <c r="C39" s="22">
        <f t="shared" si="0"/>
        <v>0</v>
      </c>
      <c r="D39" s="22">
        <f t="shared" si="1"/>
        <v>-68.165999999999997</v>
      </c>
      <c r="E39" s="115">
        <f t="shared" si="2"/>
        <v>-68.165999999999997</v>
      </c>
      <c r="F39" s="23">
        <f t="shared" si="3"/>
        <v>9.9695963131052708E-7</v>
      </c>
      <c r="G39" s="23">
        <f t="shared" si="4"/>
        <v>-9.9695963131052708E-7</v>
      </c>
      <c r="H39" s="23">
        <f t="shared" si="5"/>
        <v>170.94303018120289</v>
      </c>
      <c r="I39" s="23">
        <f t="shared" si="6"/>
        <v>-170.94303018120289</v>
      </c>
      <c r="J39" s="72"/>
      <c r="K39" s="21"/>
    </row>
    <row r="40" spans="1:11" x14ac:dyDescent="0.25">
      <c r="A40" s="19">
        <v>31</v>
      </c>
      <c r="B40" s="115">
        <f t="shared" si="7"/>
        <v>1.5000000000000007</v>
      </c>
      <c r="C40" s="22">
        <f t="shared" si="0"/>
        <v>0</v>
      </c>
      <c r="D40" s="22">
        <f t="shared" si="1"/>
        <v>-86.796999999999997</v>
      </c>
      <c r="E40" s="115">
        <f t="shared" si="2"/>
        <v>-86.796999999999997</v>
      </c>
      <c r="F40" s="23">
        <f t="shared" si="3"/>
        <v>9.9685495604478709E-7</v>
      </c>
      <c r="G40" s="23">
        <f t="shared" si="4"/>
        <v>-9.9685495604478709E-7</v>
      </c>
      <c r="H40" s="23">
        <f t="shared" si="5"/>
        <v>170.92508210532435</v>
      </c>
      <c r="I40" s="23">
        <f t="shared" si="6"/>
        <v>-170.92508210532435</v>
      </c>
      <c r="J40" s="72"/>
      <c r="K40" s="21"/>
    </row>
    <row r="41" spans="1:11" x14ac:dyDescent="0.25">
      <c r="A41" s="19">
        <v>32</v>
      </c>
      <c r="B41" s="115">
        <f t="shared" si="7"/>
        <v>1.5500000000000007</v>
      </c>
      <c r="C41" s="22">
        <f t="shared" si="0"/>
        <v>0</v>
      </c>
      <c r="D41" s="22">
        <f t="shared" si="1"/>
        <v>-104.125</v>
      </c>
      <c r="E41" s="115">
        <f t="shared" si="2"/>
        <v>-104.125</v>
      </c>
      <c r="F41" s="23">
        <f t="shared" si="3"/>
        <v>9.9675029176937307E-7</v>
      </c>
      <c r="G41" s="23">
        <f t="shared" si="4"/>
        <v>-9.9675029176937307E-7</v>
      </c>
      <c r="H41" s="23">
        <f t="shared" si="5"/>
        <v>170.90713591389482</v>
      </c>
      <c r="I41" s="23">
        <f t="shared" si="6"/>
        <v>-170.90713591389482</v>
      </c>
      <c r="J41" s="72"/>
      <c r="K41" s="21"/>
    </row>
    <row r="42" spans="1:11" x14ac:dyDescent="0.25">
      <c r="A42" s="19">
        <v>33</v>
      </c>
      <c r="B42" s="115">
        <f t="shared" si="7"/>
        <v>1.6000000000000008</v>
      </c>
      <c r="C42" s="22">
        <f t="shared" si="0"/>
        <v>0</v>
      </c>
      <c r="D42" s="22">
        <f t="shared" si="1"/>
        <v>-119.89</v>
      </c>
      <c r="E42" s="115">
        <f t="shared" si="2"/>
        <v>-119.89</v>
      </c>
      <c r="F42" s="23">
        <f t="shared" si="3"/>
        <v>9.9664563848313094E-7</v>
      </c>
      <c r="G42" s="23">
        <f t="shared" si="4"/>
        <v>-9.9664563848313094E-7</v>
      </c>
      <c r="H42" s="23">
        <f t="shared" si="5"/>
        <v>170.88919160671648</v>
      </c>
      <c r="I42" s="23">
        <f t="shared" si="6"/>
        <v>-170.88919160671648</v>
      </c>
      <c r="J42" s="72"/>
      <c r="K42" s="21"/>
    </row>
    <row r="43" spans="1:11" x14ac:dyDescent="0.25">
      <c r="A43" s="19">
        <v>34</v>
      </c>
      <c r="B43" s="115">
        <f t="shared" si="7"/>
        <v>1.6500000000000008</v>
      </c>
      <c r="C43" s="22">
        <f t="shared" si="0"/>
        <v>0</v>
      </c>
      <c r="D43" s="22">
        <f t="shared" si="1"/>
        <v>-133.85499999999999</v>
      </c>
      <c r="E43" s="115">
        <f t="shared" si="2"/>
        <v>-133.85499999999999</v>
      </c>
      <c r="F43" s="23">
        <f t="shared" si="3"/>
        <v>9.9654099618490704E-7</v>
      </c>
      <c r="G43" s="23">
        <f t="shared" si="4"/>
        <v>-9.9654099618490704E-7</v>
      </c>
      <c r="H43" s="23">
        <f t="shared" si="5"/>
        <v>170.87124918359146</v>
      </c>
      <c r="I43" s="23">
        <f t="shared" si="6"/>
        <v>-170.87124918359146</v>
      </c>
      <c r="J43" s="72"/>
      <c r="K43" s="21"/>
    </row>
    <row r="44" spans="1:11" x14ac:dyDescent="0.25">
      <c r="A44" s="19">
        <v>35</v>
      </c>
      <c r="B44" s="115">
        <f t="shared" si="7"/>
        <v>1.7000000000000008</v>
      </c>
      <c r="C44" s="22">
        <f t="shared" si="0"/>
        <v>0</v>
      </c>
      <c r="D44" s="22">
        <f t="shared" si="1"/>
        <v>-145.81200000000001</v>
      </c>
      <c r="E44" s="115">
        <f t="shared" si="2"/>
        <v>-145.81200000000001</v>
      </c>
      <c r="F44" s="23">
        <f t="shared" si="3"/>
        <v>9.9643636487354771E-7</v>
      </c>
      <c r="G44" s="23">
        <f t="shared" si="4"/>
        <v>-9.9643636487354771E-7</v>
      </c>
      <c r="H44" s="23">
        <f t="shared" si="5"/>
        <v>170.853308644322</v>
      </c>
      <c r="I44" s="23">
        <f t="shared" si="6"/>
        <v>-170.853308644322</v>
      </c>
      <c r="J44" s="72"/>
      <c r="K44" s="21"/>
    </row>
    <row r="45" spans="1:11" x14ac:dyDescent="0.25">
      <c r="A45" s="19">
        <v>36</v>
      </c>
      <c r="B45" s="115">
        <f t="shared" si="7"/>
        <v>1.7500000000000009</v>
      </c>
      <c r="C45" s="22">
        <f t="shared" si="0"/>
        <v>0</v>
      </c>
      <c r="D45" s="22">
        <f t="shared" si="1"/>
        <v>-155.58199999999999</v>
      </c>
      <c r="E45" s="115">
        <f t="shared" si="2"/>
        <v>-155.58199999999999</v>
      </c>
      <c r="F45" s="23">
        <f t="shared" si="3"/>
        <v>9.9633174454789908E-7</v>
      </c>
      <c r="G45" s="23">
        <f t="shared" si="4"/>
        <v>-9.9633174454789908E-7</v>
      </c>
      <c r="H45" s="23">
        <f t="shared" si="5"/>
        <v>170.83536998871023</v>
      </c>
      <c r="I45" s="23">
        <f t="shared" si="6"/>
        <v>-170.83536998871023</v>
      </c>
      <c r="J45" s="72"/>
      <c r="K45" s="21"/>
    </row>
    <row r="46" spans="1:11" x14ac:dyDescent="0.25">
      <c r="A46" s="19">
        <v>37</v>
      </c>
      <c r="B46" s="115">
        <f t="shared" si="7"/>
        <v>1.8000000000000009</v>
      </c>
      <c r="C46" s="22">
        <f t="shared" si="0"/>
        <v>0</v>
      </c>
      <c r="D46" s="22">
        <f t="shared" si="1"/>
        <v>-163.02000000000001</v>
      </c>
      <c r="E46" s="115">
        <f t="shared" si="2"/>
        <v>-163.02000000000001</v>
      </c>
      <c r="F46" s="23">
        <f t="shared" si="3"/>
        <v>9.9622713520680813E-7</v>
      </c>
      <c r="G46" s="23">
        <f t="shared" si="4"/>
        <v>-9.9622713520680813E-7</v>
      </c>
      <c r="H46" s="23">
        <f t="shared" si="5"/>
        <v>170.81743321655844</v>
      </c>
      <c r="I46" s="23">
        <f t="shared" si="6"/>
        <v>-170.81743321655844</v>
      </c>
      <c r="J46" s="72"/>
      <c r="K46" s="21"/>
    </row>
    <row r="47" spans="1:11" x14ac:dyDescent="0.25">
      <c r="A47" s="19">
        <v>38</v>
      </c>
      <c r="B47" s="115">
        <f t="shared" si="7"/>
        <v>1.850000000000001</v>
      </c>
      <c r="C47" s="22">
        <f t="shared" si="0"/>
        <v>0</v>
      </c>
      <c r="D47" s="22">
        <f t="shared" si="1"/>
        <v>-168.01400000000001</v>
      </c>
      <c r="E47" s="115">
        <f t="shared" si="2"/>
        <v>-168.01400000000001</v>
      </c>
      <c r="F47" s="23">
        <f t="shared" si="3"/>
        <v>9.9612253684912119E-7</v>
      </c>
      <c r="G47" s="23">
        <f t="shared" si="4"/>
        <v>-9.9612253684912119E-7</v>
      </c>
      <c r="H47" s="23">
        <f t="shared" si="5"/>
        <v>170.79949832766886</v>
      </c>
      <c r="I47" s="23">
        <f t="shared" si="6"/>
        <v>-170.79949832766886</v>
      </c>
      <c r="J47" s="72"/>
      <c r="K47" s="21"/>
    </row>
    <row r="48" spans="1:11" x14ac:dyDescent="0.25">
      <c r="A48" s="19">
        <v>39</v>
      </c>
      <c r="B48" s="115">
        <f t="shared" si="7"/>
        <v>1.900000000000001</v>
      </c>
      <c r="C48" s="22">
        <f t="shared" si="0"/>
        <v>0</v>
      </c>
      <c r="D48" s="22">
        <f t="shared" si="1"/>
        <v>-170.49100000000001</v>
      </c>
      <c r="E48" s="115">
        <f t="shared" si="2"/>
        <v>-170.49100000000001</v>
      </c>
      <c r="F48" s="23">
        <f t="shared" si="3"/>
        <v>9.9601794947368546E-7</v>
      </c>
      <c r="G48" s="23">
        <f t="shared" si="4"/>
        <v>-9.9601794947368546E-7</v>
      </c>
      <c r="H48" s="23">
        <f t="shared" si="5"/>
        <v>170.78156532184371</v>
      </c>
      <c r="I48" s="23">
        <f t="shared" si="6"/>
        <v>-170.78156532184371</v>
      </c>
      <c r="J48" s="72"/>
      <c r="K48" s="21"/>
    </row>
    <row r="49" spans="1:11" x14ac:dyDescent="0.25">
      <c r="A49" s="19">
        <v>40</v>
      </c>
      <c r="B49" s="115">
        <f t="shared" si="7"/>
        <v>1.9500000000000011</v>
      </c>
      <c r="C49" s="22">
        <f t="shared" si="0"/>
        <v>0</v>
      </c>
      <c r="D49" s="22">
        <f t="shared" si="1"/>
        <v>-170.41300000000001</v>
      </c>
      <c r="E49" s="115">
        <f t="shared" si="2"/>
        <v>-170.41300000000001</v>
      </c>
      <c r="F49" s="23">
        <f t="shared" si="3"/>
        <v>9.9591337307934749E-7</v>
      </c>
      <c r="G49" s="23">
        <f t="shared" si="4"/>
        <v>-9.9591337307934749E-7</v>
      </c>
      <c r="H49" s="23">
        <f t="shared" si="5"/>
        <v>170.76363419888537</v>
      </c>
      <c r="I49" s="23">
        <f t="shared" si="6"/>
        <v>-170.76363419888537</v>
      </c>
      <c r="J49" s="72"/>
      <c r="K49" s="21"/>
    </row>
    <row r="50" spans="1:11" x14ac:dyDescent="0.25">
      <c r="A50" s="19">
        <v>41</v>
      </c>
      <c r="B50" s="115">
        <f t="shared" si="7"/>
        <v>2.0000000000000009</v>
      </c>
      <c r="C50" s="22">
        <f t="shared" si="0"/>
        <v>0</v>
      </c>
      <c r="D50" s="22">
        <f t="shared" si="1"/>
        <v>-167.78200000000001</v>
      </c>
      <c r="E50" s="115">
        <f t="shared" si="2"/>
        <v>-167.78200000000001</v>
      </c>
      <c r="F50" s="23">
        <f t="shared" si="3"/>
        <v>9.9580880766495446E-7</v>
      </c>
      <c r="G50" s="23">
        <f t="shared" si="4"/>
        <v>-9.9580880766495446E-7</v>
      </c>
      <c r="H50" s="23">
        <f t="shared" si="5"/>
        <v>170.74570495859606</v>
      </c>
      <c r="I50" s="23">
        <f t="shared" si="6"/>
        <v>-170.74570495859606</v>
      </c>
      <c r="J50" s="72"/>
      <c r="K50" s="21"/>
    </row>
    <row r="51" spans="1:11" x14ac:dyDescent="0.25">
      <c r="A51" s="19">
        <v>42</v>
      </c>
      <c r="B51" s="115">
        <f t="shared" si="7"/>
        <v>2.0500000000000007</v>
      </c>
      <c r="C51" s="22">
        <f t="shared" si="0"/>
        <v>0</v>
      </c>
      <c r="D51" s="22">
        <f t="shared" si="1"/>
        <v>-162.63900000000001</v>
      </c>
      <c r="E51" s="115">
        <f t="shared" si="2"/>
        <v>-162.63900000000001</v>
      </c>
      <c r="F51" s="23">
        <f t="shared" si="3"/>
        <v>9.9570425322935357E-7</v>
      </c>
      <c r="G51" s="23">
        <f t="shared" si="4"/>
        <v>-9.9570425322935357E-7</v>
      </c>
      <c r="H51" s="23">
        <f t="shared" si="5"/>
        <v>170.72777760077815</v>
      </c>
      <c r="I51" s="23">
        <f t="shared" si="6"/>
        <v>-170.72777760077815</v>
      </c>
      <c r="J51" s="72"/>
      <c r="K51" s="21"/>
    </row>
    <row r="52" spans="1:11" x14ac:dyDescent="0.25">
      <c r="A52" s="19">
        <v>43</v>
      </c>
      <c r="B52" s="115">
        <f t="shared" si="7"/>
        <v>2.1000000000000005</v>
      </c>
      <c r="C52" s="22">
        <f t="shared" si="0"/>
        <v>0</v>
      </c>
      <c r="D52" s="22">
        <f t="shared" si="1"/>
        <v>-155.06</v>
      </c>
      <c r="E52" s="115">
        <f t="shared" si="2"/>
        <v>-155.06</v>
      </c>
      <c r="F52" s="23">
        <f t="shared" si="3"/>
        <v>9.95599709771392E-7</v>
      </c>
      <c r="G52" s="23">
        <f t="shared" si="4"/>
        <v>-9.95599709771392E-7</v>
      </c>
      <c r="H52" s="23">
        <f t="shared" si="5"/>
        <v>170.70985212523402</v>
      </c>
      <c r="I52" s="23">
        <f t="shared" si="6"/>
        <v>-170.70985212523402</v>
      </c>
      <c r="J52" s="72"/>
      <c r="K52" s="21"/>
    </row>
    <row r="53" spans="1:11" x14ac:dyDescent="0.25">
      <c r="A53" s="19">
        <v>44</v>
      </c>
      <c r="B53" s="115">
        <f t="shared" si="7"/>
        <v>2.1500000000000004</v>
      </c>
      <c r="C53" s="22">
        <f t="shared" si="0"/>
        <v>0</v>
      </c>
      <c r="D53" s="22">
        <f t="shared" si="1"/>
        <v>-145.16</v>
      </c>
      <c r="E53" s="115">
        <f t="shared" si="2"/>
        <v>-145.16</v>
      </c>
      <c r="F53" s="23">
        <f t="shared" si="3"/>
        <v>9.9549517728991737E-7</v>
      </c>
      <c r="G53" s="23">
        <f t="shared" si="4"/>
        <v>-9.9549517728991737E-7</v>
      </c>
      <c r="H53" s="23">
        <f t="shared" si="5"/>
        <v>170.691928531766</v>
      </c>
      <c r="I53" s="23">
        <f t="shared" si="6"/>
        <v>-170.691928531766</v>
      </c>
      <c r="J53" s="72"/>
      <c r="K53" s="21"/>
    </row>
    <row r="54" spans="1:11" x14ac:dyDescent="0.25">
      <c r="A54" s="19">
        <v>45</v>
      </c>
      <c r="B54" s="115">
        <f t="shared" si="7"/>
        <v>2.2000000000000002</v>
      </c>
      <c r="C54" s="22">
        <f t="shared" si="0"/>
        <v>0</v>
      </c>
      <c r="D54" s="22">
        <f t="shared" si="1"/>
        <v>-133.08799999999999</v>
      </c>
      <c r="E54" s="115">
        <f t="shared" si="2"/>
        <v>-133.08799999999999</v>
      </c>
      <c r="F54" s="23">
        <f t="shared" si="3"/>
        <v>9.9539065578377707E-7</v>
      </c>
      <c r="G54" s="23">
        <f t="shared" si="4"/>
        <v>-9.9539065578377707E-7</v>
      </c>
      <c r="H54" s="23">
        <f t="shared" si="5"/>
        <v>170.67400682017649</v>
      </c>
      <c r="I54" s="23">
        <f t="shared" si="6"/>
        <v>-170.67400682017649</v>
      </c>
      <c r="J54" s="72"/>
      <c r="K54" s="21"/>
    </row>
    <row r="55" spans="1:11" x14ac:dyDescent="0.25">
      <c r="A55" s="19">
        <v>46</v>
      </c>
      <c r="B55" s="115">
        <f t="shared" si="7"/>
        <v>2.25</v>
      </c>
      <c r="C55" s="22">
        <f t="shared" si="0"/>
        <v>0</v>
      </c>
      <c r="D55" s="22">
        <f t="shared" si="1"/>
        <v>-119.024</v>
      </c>
      <c r="E55" s="115">
        <f t="shared" si="2"/>
        <v>-119.024</v>
      </c>
      <c r="F55" s="23">
        <f t="shared" si="3"/>
        <v>9.9528614525181872E-7</v>
      </c>
      <c r="G55" s="23">
        <f t="shared" si="4"/>
        <v>-9.9528614525181872E-7</v>
      </c>
      <c r="H55" s="23">
        <f t="shared" si="5"/>
        <v>170.65608699026791</v>
      </c>
      <c r="I55" s="23">
        <f t="shared" si="6"/>
        <v>-170.65608699026791</v>
      </c>
      <c r="J55" s="72"/>
      <c r="K55" s="21"/>
    </row>
    <row r="56" spans="1:11" x14ac:dyDescent="0.25">
      <c r="A56" s="19">
        <v>47</v>
      </c>
      <c r="B56" s="115">
        <f t="shared" si="7"/>
        <v>2.2999999999999998</v>
      </c>
      <c r="C56" s="22">
        <f t="shared" si="0"/>
        <v>0</v>
      </c>
      <c r="D56" s="22">
        <f t="shared" si="1"/>
        <v>-103.181</v>
      </c>
      <c r="E56" s="115">
        <f t="shared" si="2"/>
        <v>-103.181</v>
      </c>
      <c r="F56" s="23">
        <f t="shared" si="3"/>
        <v>9.9518164569289014E-7</v>
      </c>
      <c r="G56" s="23">
        <f t="shared" si="4"/>
        <v>-9.9518164569289014E-7</v>
      </c>
      <c r="H56" s="23">
        <f t="shared" si="5"/>
        <v>170.63816904184267</v>
      </c>
      <c r="I56" s="23">
        <f t="shared" si="6"/>
        <v>-170.63816904184267</v>
      </c>
      <c r="J56" s="72"/>
      <c r="K56" s="21"/>
    </row>
    <row r="57" spans="1:11" x14ac:dyDescent="0.25">
      <c r="A57" s="19">
        <v>48</v>
      </c>
      <c r="B57" s="115">
        <f t="shared" si="7"/>
        <v>2.3499999999999996</v>
      </c>
      <c r="C57" s="22">
        <f t="shared" si="0"/>
        <v>0</v>
      </c>
      <c r="D57" s="22">
        <f t="shared" si="1"/>
        <v>-85.795000000000002</v>
      </c>
      <c r="E57" s="115">
        <f t="shared" si="2"/>
        <v>-85.795000000000002</v>
      </c>
      <c r="F57" s="23">
        <f t="shared" si="3"/>
        <v>9.9507715710583915E-7</v>
      </c>
      <c r="G57" s="23">
        <f t="shared" si="4"/>
        <v>-9.9507715710583915E-7</v>
      </c>
      <c r="H57" s="23">
        <f t="shared" si="5"/>
        <v>170.62025297470325</v>
      </c>
      <c r="I57" s="23">
        <f t="shared" si="6"/>
        <v>-170.62025297470325</v>
      </c>
      <c r="J57" s="72"/>
      <c r="K57" s="21"/>
    </row>
    <row r="58" spans="1:11" x14ac:dyDescent="0.25">
      <c r="A58" s="19">
        <v>49</v>
      </c>
      <c r="B58" s="115">
        <f t="shared" si="7"/>
        <v>2.3999999999999995</v>
      </c>
      <c r="C58" s="22">
        <f t="shared" si="0"/>
        <v>0</v>
      </c>
      <c r="D58" s="22">
        <f t="shared" si="1"/>
        <v>-67.128</v>
      </c>
      <c r="E58" s="115">
        <f t="shared" si="2"/>
        <v>-67.128</v>
      </c>
      <c r="F58" s="23">
        <f t="shared" si="3"/>
        <v>9.94972679489514E-7</v>
      </c>
      <c r="G58" s="23">
        <f t="shared" si="4"/>
        <v>-9.94972679489514E-7</v>
      </c>
      <c r="H58" s="23">
        <f t="shared" si="5"/>
        <v>170.60233878865213</v>
      </c>
      <c r="I58" s="23">
        <f t="shared" si="6"/>
        <v>-170.60233878865213</v>
      </c>
      <c r="J58" s="72"/>
      <c r="K58" s="21"/>
    </row>
    <row r="59" spans="1:11" x14ac:dyDescent="0.25">
      <c r="A59" s="19">
        <v>50</v>
      </c>
      <c r="B59" s="115">
        <f t="shared" si="7"/>
        <v>2.4499999999999993</v>
      </c>
      <c r="C59" s="22">
        <f t="shared" si="0"/>
        <v>0</v>
      </c>
      <c r="D59" s="22">
        <f t="shared" si="1"/>
        <v>-47.46</v>
      </c>
      <c r="E59" s="115">
        <f t="shared" si="2"/>
        <v>-47.46</v>
      </c>
      <c r="F59" s="23">
        <f t="shared" si="3"/>
        <v>9.9486821284276251E-7</v>
      </c>
      <c r="G59" s="23">
        <f t="shared" si="4"/>
        <v>-9.9486821284276251E-7</v>
      </c>
      <c r="H59" s="23">
        <f t="shared" si="5"/>
        <v>170.58442648349182</v>
      </c>
      <c r="I59" s="23">
        <f t="shared" si="6"/>
        <v>-170.58442648349182</v>
      </c>
      <c r="J59" s="72"/>
      <c r="K59" s="21"/>
    </row>
    <row r="60" spans="1:11" x14ac:dyDescent="0.25">
      <c r="A60" s="19">
        <v>51</v>
      </c>
      <c r="B60" s="115">
        <f t="shared" si="7"/>
        <v>2.4999999999999991</v>
      </c>
      <c r="C60" s="22">
        <f t="shared" si="0"/>
        <v>0</v>
      </c>
      <c r="D60" s="22">
        <f t="shared" si="1"/>
        <v>-27.084</v>
      </c>
      <c r="E60" s="115">
        <f t="shared" si="2"/>
        <v>-27.084</v>
      </c>
      <c r="F60" s="23">
        <f t="shared" si="3"/>
        <v>9.9476375716443315E-7</v>
      </c>
      <c r="G60" s="23">
        <f t="shared" si="4"/>
        <v>-9.9476375716443315E-7</v>
      </c>
      <c r="H60" s="23">
        <f t="shared" si="5"/>
        <v>170.56651605902479</v>
      </c>
      <c r="I60" s="23">
        <f t="shared" si="6"/>
        <v>-170.56651605902479</v>
      </c>
      <c r="J60" s="72"/>
      <c r="K60" s="21"/>
    </row>
    <row r="61" spans="1:11" x14ac:dyDescent="0.25">
      <c r="A61" s="19">
        <v>52</v>
      </c>
      <c r="B61" s="115">
        <f t="shared" si="7"/>
        <v>2.5499999999999989</v>
      </c>
      <c r="C61" s="22">
        <f t="shared" si="0"/>
        <v>0</v>
      </c>
      <c r="D61" s="22">
        <f t="shared" si="1"/>
        <v>-6.3070000000000004</v>
      </c>
      <c r="E61" s="115">
        <f t="shared" si="2"/>
        <v>-6.3070000000000004</v>
      </c>
      <c r="F61" s="23">
        <f t="shared" si="3"/>
        <v>9.9465931245337415E-7</v>
      </c>
      <c r="G61" s="23">
        <f t="shared" si="4"/>
        <v>-9.9465931245337415E-7</v>
      </c>
      <c r="H61" s="23">
        <f t="shared" si="5"/>
        <v>170.54860751505362</v>
      </c>
      <c r="I61" s="23">
        <f t="shared" si="6"/>
        <v>-170.54860751505362</v>
      </c>
      <c r="J61" s="72"/>
      <c r="K61" s="21"/>
    </row>
    <row r="62" spans="1:11" x14ac:dyDescent="0.25">
      <c r="A62" s="19">
        <v>53</v>
      </c>
      <c r="B62" s="115">
        <f t="shared" si="7"/>
        <v>2.5999999999999988</v>
      </c>
      <c r="C62" s="22">
        <f t="shared" si="0"/>
        <v>0</v>
      </c>
      <c r="D62" s="22">
        <f t="shared" si="1"/>
        <v>14.56</v>
      </c>
      <c r="E62" s="115">
        <f t="shared" si="2"/>
        <v>14.56</v>
      </c>
      <c r="F62" s="23">
        <f t="shared" si="3"/>
        <v>9.9455487870843399E-7</v>
      </c>
      <c r="G62" s="23">
        <f t="shared" si="4"/>
        <v>-9.9455487870843399E-7</v>
      </c>
      <c r="H62" s="23">
        <f t="shared" si="5"/>
        <v>170.53070085138083</v>
      </c>
      <c r="I62" s="23">
        <f t="shared" si="6"/>
        <v>-170.53070085138083</v>
      </c>
      <c r="J62" s="72"/>
      <c r="K62" s="21"/>
    </row>
    <row r="63" spans="1:11" x14ac:dyDescent="0.25">
      <c r="A63" s="19">
        <v>54</v>
      </c>
      <c r="B63" s="115">
        <f t="shared" si="7"/>
        <v>2.6499999999999986</v>
      </c>
      <c r="C63" s="22">
        <f t="shared" si="0"/>
        <v>0</v>
      </c>
      <c r="D63" s="22">
        <f t="shared" si="1"/>
        <v>35.204999999999998</v>
      </c>
      <c r="E63" s="115">
        <f t="shared" si="2"/>
        <v>35.204999999999998</v>
      </c>
      <c r="F63" s="23">
        <f t="shared" si="3"/>
        <v>9.9445045592846153E-7</v>
      </c>
      <c r="G63" s="23">
        <f t="shared" si="4"/>
        <v>-9.9445045592846153E-7</v>
      </c>
      <c r="H63" s="23">
        <f t="shared" si="5"/>
        <v>170.51279606780901</v>
      </c>
      <c r="I63" s="23">
        <f t="shared" si="6"/>
        <v>-170.51279606780901</v>
      </c>
      <c r="J63" s="72"/>
      <c r="K63" s="21"/>
    </row>
    <row r="64" spans="1:11" x14ac:dyDescent="0.25">
      <c r="A64" s="19">
        <v>55</v>
      </c>
      <c r="B64" s="115">
        <f t="shared" si="7"/>
        <v>2.6999999999999984</v>
      </c>
      <c r="C64" s="22">
        <f t="shared" si="0"/>
        <v>0</v>
      </c>
      <c r="D64" s="22">
        <f t="shared" si="1"/>
        <v>55.317999999999998</v>
      </c>
      <c r="E64" s="115">
        <f t="shared" si="2"/>
        <v>55.317999999999998</v>
      </c>
      <c r="F64" s="23">
        <f t="shared" si="3"/>
        <v>9.9434604411230524E-7</v>
      </c>
      <c r="G64" s="23">
        <f t="shared" si="4"/>
        <v>-9.9434604411230524E-7</v>
      </c>
      <c r="H64" s="23">
        <f t="shared" si="5"/>
        <v>170.49489316414076</v>
      </c>
      <c r="I64" s="23">
        <f t="shared" si="6"/>
        <v>-170.49489316414076</v>
      </c>
      <c r="J64" s="72"/>
      <c r="K64" s="21"/>
    </row>
    <row r="65" spans="1:11" x14ac:dyDescent="0.25">
      <c r="A65" s="19">
        <v>56</v>
      </c>
      <c r="B65" s="115">
        <f t="shared" si="7"/>
        <v>2.7499999999999982</v>
      </c>
      <c r="C65" s="22">
        <f t="shared" si="0"/>
        <v>0</v>
      </c>
      <c r="D65" s="22">
        <f t="shared" si="1"/>
        <v>74.597999999999999</v>
      </c>
      <c r="E65" s="115">
        <f t="shared" si="2"/>
        <v>74.597999999999999</v>
      </c>
      <c r="F65" s="23">
        <f t="shared" si="3"/>
        <v>9.9424164325881422E-7</v>
      </c>
      <c r="G65" s="23">
        <f t="shared" si="4"/>
        <v>-9.9424164325881422E-7</v>
      </c>
      <c r="H65" s="23">
        <f t="shared" si="5"/>
        <v>170.47699214017874</v>
      </c>
      <c r="I65" s="23">
        <f t="shared" si="6"/>
        <v>-170.47699214017874</v>
      </c>
      <c r="J65" s="72"/>
      <c r="K65" s="21"/>
    </row>
    <row r="66" spans="1:11" x14ac:dyDescent="0.25">
      <c r="A66" s="19">
        <v>57</v>
      </c>
      <c r="B66" s="115">
        <f t="shared" si="7"/>
        <v>2.799999999999998</v>
      </c>
      <c r="C66" s="22">
        <f t="shared" si="0"/>
        <v>0</v>
      </c>
      <c r="D66" s="22">
        <f t="shared" si="1"/>
        <v>92.756</v>
      </c>
      <c r="E66" s="115">
        <f t="shared" si="2"/>
        <v>92.756</v>
      </c>
      <c r="F66" s="23">
        <f t="shared" si="3"/>
        <v>9.9413725336683734E-7</v>
      </c>
      <c r="G66" s="23">
        <f t="shared" si="4"/>
        <v>-9.9413725336683734E-7</v>
      </c>
      <c r="H66" s="23">
        <f t="shared" si="5"/>
        <v>170.45909299572557</v>
      </c>
      <c r="I66" s="23">
        <f t="shared" si="6"/>
        <v>-170.45909299572557</v>
      </c>
      <c r="J66" s="72"/>
      <c r="K66" s="21"/>
    </row>
    <row r="67" spans="1:11" x14ac:dyDescent="0.25">
      <c r="A67" s="19">
        <v>58</v>
      </c>
      <c r="B67" s="115">
        <f t="shared" si="7"/>
        <v>2.8499999999999979</v>
      </c>
      <c r="C67" s="22">
        <f t="shared" si="0"/>
        <v>0</v>
      </c>
      <c r="D67" s="22">
        <f t="shared" si="1"/>
        <v>109.52200000000001</v>
      </c>
      <c r="E67" s="115">
        <f t="shared" si="2"/>
        <v>109.52200000000001</v>
      </c>
      <c r="F67" s="23">
        <f t="shared" si="3"/>
        <v>9.940328744352237E-7</v>
      </c>
      <c r="G67" s="23">
        <f t="shared" si="4"/>
        <v>-9.940328744352237E-7</v>
      </c>
      <c r="H67" s="23">
        <f t="shared" si="5"/>
        <v>170.44119573058387</v>
      </c>
      <c r="I67" s="23">
        <f t="shared" si="6"/>
        <v>-170.44119573058387</v>
      </c>
      <c r="J67" s="72"/>
      <c r="K67" s="21"/>
    </row>
    <row r="68" spans="1:11" x14ac:dyDescent="0.25">
      <c r="A68" s="19">
        <v>59</v>
      </c>
      <c r="B68" s="115">
        <f t="shared" si="7"/>
        <v>2.8999999999999977</v>
      </c>
      <c r="C68" s="22">
        <f t="shared" si="0"/>
        <v>0</v>
      </c>
      <c r="D68" s="22">
        <f t="shared" si="1"/>
        <v>124.643</v>
      </c>
      <c r="E68" s="115">
        <f t="shared" si="2"/>
        <v>124.643</v>
      </c>
      <c r="F68" s="23">
        <f t="shared" si="3"/>
        <v>9.9392850646282239E-7</v>
      </c>
      <c r="G68" s="23">
        <f t="shared" si="4"/>
        <v>-9.9392850646282239E-7</v>
      </c>
      <c r="H68" s="23">
        <f t="shared" si="5"/>
        <v>170.42330034455637</v>
      </c>
      <c r="I68" s="23">
        <f t="shared" si="6"/>
        <v>-170.42330034455637</v>
      </c>
      <c r="J68" s="72"/>
      <c r="K68" s="21"/>
    </row>
    <row r="69" spans="1:11" x14ac:dyDescent="0.25">
      <c r="A69" s="19">
        <v>60</v>
      </c>
      <c r="B69" s="115">
        <f t="shared" si="7"/>
        <v>2.9499999999999975</v>
      </c>
      <c r="C69" s="22">
        <f t="shared" si="0"/>
        <v>0</v>
      </c>
      <c r="D69" s="22">
        <f t="shared" si="1"/>
        <v>137.89400000000001</v>
      </c>
      <c r="E69" s="115">
        <f t="shared" si="2"/>
        <v>137.89400000000001</v>
      </c>
      <c r="F69" s="23">
        <f t="shared" si="3"/>
        <v>9.9382414944848293E-7</v>
      </c>
      <c r="G69" s="23">
        <f t="shared" si="4"/>
        <v>-9.9382414944848293E-7</v>
      </c>
      <c r="H69" s="23">
        <f t="shared" si="5"/>
        <v>170.40540683744575</v>
      </c>
      <c r="I69" s="23">
        <f t="shared" si="6"/>
        <v>-170.40540683744575</v>
      </c>
      <c r="J69" s="72"/>
      <c r="K69" s="21"/>
    </row>
    <row r="70" spans="1:11" x14ac:dyDescent="0.25">
      <c r="A70" s="19">
        <v>61</v>
      </c>
      <c r="B70" s="115">
        <f t="shared" si="7"/>
        <v>2.9999999999999973</v>
      </c>
      <c r="C70" s="22">
        <f t="shared" si="0"/>
        <v>0</v>
      </c>
      <c r="D70" s="22">
        <f t="shared" si="1"/>
        <v>149.07599999999999</v>
      </c>
      <c r="E70" s="115">
        <f t="shared" si="2"/>
        <v>149.07599999999999</v>
      </c>
      <c r="F70" s="23">
        <f t="shared" si="3"/>
        <v>9.9371980339105463E-7</v>
      </c>
      <c r="G70" s="23">
        <f t="shared" si="4"/>
        <v>-9.9371980339105463E-7</v>
      </c>
      <c r="H70" s="23">
        <f t="shared" si="5"/>
        <v>170.38751520905475</v>
      </c>
      <c r="I70" s="23">
        <f t="shared" si="6"/>
        <v>-170.38751520905475</v>
      </c>
      <c r="J70" s="72"/>
      <c r="K70" s="21"/>
    </row>
    <row r="71" spans="1:11" x14ac:dyDescent="0.25">
      <c r="A71" s="19">
        <v>62</v>
      </c>
      <c r="B71" s="115">
        <f t="shared" si="7"/>
        <v>3.0499999999999972</v>
      </c>
      <c r="C71" s="22">
        <f t="shared" si="0"/>
        <v>0</v>
      </c>
      <c r="D71" s="22">
        <f t="shared" si="1"/>
        <v>158.023</v>
      </c>
      <c r="E71" s="115">
        <f t="shared" si="2"/>
        <v>158.023</v>
      </c>
      <c r="F71" s="23">
        <f t="shared" si="3"/>
        <v>9.9361546828938743E-7</v>
      </c>
      <c r="G71" s="23">
        <f t="shared" si="4"/>
        <v>-9.9361546828938743E-7</v>
      </c>
      <c r="H71" s="23">
        <f t="shared" si="5"/>
        <v>170.36962545918612</v>
      </c>
      <c r="I71" s="23">
        <f t="shared" si="6"/>
        <v>-170.36962545918612</v>
      </c>
      <c r="J71" s="72"/>
      <c r="K71" s="21"/>
    </row>
    <row r="72" spans="1:11" x14ac:dyDescent="0.25">
      <c r="A72" s="19">
        <v>63</v>
      </c>
      <c r="B72" s="115">
        <f t="shared" si="7"/>
        <v>3.099999999999997</v>
      </c>
      <c r="C72" s="22">
        <f t="shared" si="0"/>
        <v>0</v>
      </c>
      <c r="D72" s="22">
        <f t="shared" si="1"/>
        <v>164.601</v>
      </c>
      <c r="E72" s="115">
        <f t="shared" si="2"/>
        <v>164.601</v>
      </c>
      <c r="F72" s="23">
        <f t="shared" si="3"/>
        <v>9.9351114414233041E-7</v>
      </c>
      <c r="G72" s="23">
        <f t="shared" si="4"/>
        <v>-9.9351114414233041E-7</v>
      </c>
      <c r="H72" s="23">
        <f t="shared" si="5"/>
        <v>170.35173758764259</v>
      </c>
      <c r="I72" s="23">
        <f t="shared" si="6"/>
        <v>-170.35173758764259</v>
      </c>
      <c r="J72" s="72"/>
      <c r="K72" s="21"/>
    </row>
    <row r="73" spans="1:11" x14ac:dyDescent="0.25">
      <c r="A73" s="19">
        <v>64</v>
      </c>
      <c r="B73" s="115">
        <f t="shared" si="7"/>
        <v>3.1499999999999968</v>
      </c>
      <c r="C73" s="22">
        <f t="shared" si="0"/>
        <v>0</v>
      </c>
      <c r="D73" s="22">
        <f t="shared" si="1"/>
        <v>168.71199999999999</v>
      </c>
      <c r="E73" s="115">
        <f t="shared" si="2"/>
        <v>168.71199999999999</v>
      </c>
      <c r="F73" s="23">
        <f t="shared" si="3"/>
        <v>9.9340683094873396E-7</v>
      </c>
      <c r="G73" s="23">
        <f t="shared" si="4"/>
        <v>-9.9340683094873396E-7</v>
      </c>
      <c r="H73" s="23">
        <f t="shared" si="5"/>
        <v>170.33385159422696</v>
      </c>
      <c r="I73" s="23">
        <f t="shared" si="6"/>
        <v>-170.33385159422696</v>
      </c>
      <c r="J73" s="72"/>
      <c r="K73" s="21"/>
    </row>
    <row r="74" spans="1:11" x14ac:dyDescent="0.25">
      <c r="A74" s="19">
        <v>65</v>
      </c>
      <c r="B74" s="115">
        <f t="shared" si="7"/>
        <v>3.1999999999999966</v>
      </c>
      <c r="C74" s="22">
        <f t="shared" ref="C74:C137" si="8">ROUND($E$5*EXP(-$K$3*B74)*COS($M$3*B74),$E$8)</f>
        <v>0</v>
      </c>
      <c r="D74" s="22">
        <f t="shared" ref="D74:D137" si="9">ROUND($F$5*EXP(-$K$3*B74)*SIN($M$3*B74),$E$8)</f>
        <v>170.29499999999999</v>
      </c>
      <c r="E74" s="115">
        <f t="shared" ref="E74:E137" si="10">C74+D74</f>
        <v>170.29499999999999</v>
      </c>
      <c r="F74" s="23">
        <f t="shared" ref="F74:F137" si="11">$E$5*EXP(-$K$3*$B74)</f>
        <v>9.93302528707448E-7</v>
      </c>
      <c r="G74" s="23">
        <f t="shared" ref="G74:G137" si="12">-$E$5*EXP(-$K$3*$B74)</f>
        <v>-9.93302528707448E-7</v>
      </c>
      <c r="H74" s="23">
        <f t="shared" ref="H74:H137" si="13">$F$5*EXP(-$K$3*$B74)</f>
        <v>170.31596747874207</v>
      </c>
      <c r="I74" s="23">
        <f t="shared" ref="I74:I137" si="14">-$F$5*EXP(-$K$3*$B74)</f>
        <v>-170.31596747874207</v>
      </c>
      <c r="J74" s="72"/>
      <c r="K74" s="21"/>
    </row>
    <row r="75" spans="1:11" x14ac:dyDescent="0.25">
      <c r="A75" s="19">
        <v>66</v>
      </c>
      <c r="B75" s="115">
        <f t="shared" si="7"/>
        <v>3.2499999999999964</v>
      </c>
      <c r="C75" s="22">
        <f t="shared" si="8"/>
        <v>0</v>
      </c>
      <c r="D75" s="22">
        <f t="shared" si="9"/>
        <v>169.327</v>
      </c>
      <c r="E75" s="115">
        <f t="shared" si="10"/>
        <v>169.327</v>
      </c>
      <c r="F75" s="23">
        <f t="shared" si="11"/>
        <v>9.9319823741732226E-7</v>
      </c>
      <c r="G75" s="23">
        <f t="shared" si="12"/>
        <v>-9.9319823741732226E-7</v>
      </c>
      <c r="H75" s="23">
        <f t="shared" si="13"/>
        <v>170.2980852409907</v>
      </c>
      <c r="I75" s="23">
        <f t="shared" si="14"/>
        <v>-170.2980852409907</v>
      </c>
      <c r="J75" s="72"/>
      <c r="K75" s="21"/>
    </row>
    <row r="76" spans="1:11" x14ac:dyDescent="0.25">
      <c r="A76" s="19">
        <v>67</v>
      </c>
      <c r="B76" s="115">
        <f t="shared" ref="B76:B139" si="15">B75+$B$8</f>
        <v>3.2999999999999963</v>
      </c>
      <c r="C76" s="22">
        <f t="shared" si="8"/>
        <v>0</v>
      </c>
      <c r="D76" s="22">
        <f t="shared" si="9"/>
        <v>165.822</v>
      </c>
      <c r="E76" s="115">
        <f t="shared" si="10"/>
        <v>165.822</v>
      </c>
      <c r="F76" s="23">
        <f t="shared" si="11"/>
        <v>9.9309395707720691E-7</v>
      </c>
      <c r="G76" s="23">
        <f t="shared" si="12"/>
        <v>-9.9309395707720691E-7</v>
      </c>
      <c r="H76" s="23">
        <f t="shared" si="13"/>
        <v>170.28020488077573</v>
      </c>
      <c r="I76" s="23">
        <f t="shared" si="14"/>
        <v>-170.28020488077573</v>
      </c>
      <c r="J76" s="72"/>
      <c r="K76" s="21"/>
    </row>
    <row r="77" spans="1:11" x14ac:dyDescent="0.25">
      <c r="A77" s="19">
        <v>68</v>
      </c>
      <c r="B77" s="115">
        <f t="shared" si="15"/>
        <v>3.3499999999999961</v>
      </c>
      <c r="C77" s="22">
        <f t="shared" si="8"/>
        <v>0</v>
      </c>
      <c r="D77" s="22">
        <f t="shared" si="9"/>
        <v>159.834</v>
      </c>
      <c r="E77" s="115">
        <f t="shared" si="10"/>
        <v>159.834</v>
      </c>
      <c r="F77" s="23">
        <f t="shared" si="11"/>
        <v>9.9298968768595272E-7</v>
      </c>
      <c r="G77" s="23">
        <f t="shared" si="12"/>
        <v>-9.9298968768595272E-7</v>
      </c>
      <c r="H77" s="23">
        <f t="shared" si="13"/>
        <v>170.26232639790004</v>
      </c>
      <c r="I77" s="23">
        <f t="shared" si="14"/>
        <v>-170.26232639790004</v>
      </c>
      <c r="J77" s="72"/>
      <c r="K77" s="21"/>
    </row>
    <row r="78" spans="1:11" x14ac:dyDescent="0.25">
      <c r="A78" s="19">
        <v>69</v>
      </c>
      <c r="B78" s="115">
        <f t="shared" si="15"/>
        <v>3.3999999999999959</v>
      </c>
      <c r="C78" s="22">
        <f t="shared" si="8"/>
        <v>0</v>
      </c>
      <c r="D78" s="22">
        <f t="shared" si="9"/>
        <v>151.453</v>
      </c>
      <c r="E78" s="115">
        <f t="shared" si="10"/>
        <v>151.453</v>
      </c>
      <c r="F78" s="23">
        <f t="shared" si="11"/>
        <v>9.9288542924240985E-7</v>
      </c>
      <c r="G78" s="23">
        <f t="shared" si="12"/>
        <v>-9.9288542924240985E-7</v>
      </c>
      <c r="H78" s="23">
        <f t="shared" si="13"/>
        <v>170.24444979216648</v>
      </c>
      <c r="I78" s="23">
        <f t="shared" si="14"/>
        <v>-170.24444979216648</v>
      </c>
      <c r="J78" s="72"/>
      <c r="K78" s="21"/>
    </row>
    <row r="79" spans="1:11" x14ac:dyDescent="0.25">
      <c r="A79" s="19">
        <v>70</v>
      </c>
      <c r="B79" s="115">
        <f t="shared" si="15"/>
        <v>3.4499999999999957</v>
      </c>
      <c r="C79" s="22">
        <f t="shared" si="8"/>
        <v>0</v>
      </c>
      <c r="D79" s="22">
        <f t="shared" si="9"/>
        <v>140.80500000000001</v>
      </c>
      <c r="E79" s="115">
        <f t="shared" si="10"/>
        <v>140.80500000000001</v>
      </c>
      <c r="F79" s="23">
        <f t="shared" si="11"/>
        <v>9.9278118174542888E-7</v>
      </c>
      <c r="G79" s="23">
        <f t="shared" si="12"/>
        <v>-9.9278118174542888E-7</v>
      </c>
      <c r="H79" s="23">
        <f t="shared" si="13"/>
        <v>170.22657506337799</v>
      </c>
      <c r="I79" s="23">
        <f t="shared" si="14"/>
        <v>-170.22657506337799</v>
      </c>
      <c r="J79" s="72"/>
      <c r="K79" s="21"/>
    </row>
    <row r="80" spans="1:11" x14ac:dyDescent="0.25">
      <c r="A80" s="19">
        <v>71</v>
      </c>
      <c r="B80" s="115">
        <f t="shared" si="15"/>
        <v>3.4999999999999956</v>
      </c>
      <c r="C80" s="22">
        <f t="shared" si="8"/>
        <v>0</v>
      </c>
      <c r="D80" s="22">
        <f t="shared" si="9"/>
        <v>128.05000000000001</v>
      </c>
      <c r="E80" s="115">
        <f t="shared" si="10"/>
        <v>128.05000000000001</v>
      </c>
      <c r="F80" s="23">
        <f t="shared" si="11"/>
        <v>9.9267694519386017E-7</v>
      </c>
      <c r="G80" s="23">
        <f t="shared" si="12"/>
        <v>-9.9267694519386017E-7</v>
      </c>
      <c r="H80" s="23">
        <f t="shared" si="13"/>
        <v>170.20870221133751</v>
      </c>
      <c r="I80" s="23">
        <f t="shared" si="14"/>
        <v>-170.20870221133751</v>
      </c>
      <c r="J80" s="72"/>
      <c r="K80" s="21"/>
    </row>
    <row r="81" spans="1:11" x14ac:dyDescent="0.25">
      <c r="A81" s="19">
        <v>72</v>
      </c>
      <c r="B81" s="115">
        <f t="shared" si="15"/>
        <v>3.5499999999999954</v>
      </c>
      <c r="C81" s="22">
        <f t="shared" si="8"/>
        <v>0</v>
      </c>
      <c r="D81" s="22">
        <f t="shared" si="9"/>
        <v>113.38</v>
      </c>
      <c r="E81" s="115">
        <f t="shared" si="10"/>
        <v>113.38</v>
      </c>
      <c r="F81" s="23">
        <f t="shared" si="11"/>
        <v>9.9257271958655493E-7</v>
      </c>
      <c r="G81" s="23">
        <f t="shared" si="12"/>
        <v>-9.9257271958655493E-7</v>
      </c>
      <c r="H81" s="23">
        <f t="shared" si="13"/>
        <v>170.19083123584792</v>
      </c>
      <c r="I81" s="23">
        <f t="shared" si="14"/>
        <v>-170.19083123584792</v>
      </c>
      <c r="J81" s="72"/>
      <c r="K81" s="21"/>
    </row>
    <row r="82" spans="1:11" x14ac:dyDescent="0.25">
      <c r="A82" s="19">
        <v>73</v>
      </c>
      <c r="B82" s="115">
        <f t="shared" si="15"/>
        <v>3.5999999999999952</v>
      </c>
      <c r="C82" s="22">
        <f t="shared" si="8"/>
        <v>0</v>
      </c>
      <c r="D82" s="22">
        <f t="shared" si="9"/>
        <v>97.013999999999996</v>
      </c>
      <c r="E82" s="115">
        <f t="shared" si="10"/>
        <v>97.013999999999996</v>
      </c>
      <c r="F82" s="23">
        <f t="shared" si="11"/>
        <v>9.9246850492236395E-7</v>
      </c>
      <c r="G82" s="23">
        <f t="shared" si="12"/>
        <v>-9.9246850492236395E-7</v>
      </c>
      <c r="H82" s="23">
        <f t="shared" si="13"/>
        <v>170.1729621367123</v>
      </c>
      <c r="I82" s="23">
        <f t="shared" si="14"/>
        <v>-170.1729621367123</v>
      </c>
      <c r="J82" s="72"/>
      <c r="K82" s="21"/>
    </row>
    <row r="83" spans="1:11" x14ac:dyDescent="0.25">
      <c r="A83" s="19">
        <v>74</v>
      </c>
      <c r="B83" s="115">
        <f t="shared" si="15"/>
        <v>3.649999999999995</v>
      </c>
      <c r="C83" s="22">
        <f t="shared" si="8"/>
        <v>0</v>
      </c>
      <c r="D83" s="22">
        <f t="shared" si="9"/>
        <v>79.198999999999998</v>
      </c>
      <c r="E83" s="115">
        <f t="shared" si="10"/>
        <v>79.198999999999998</v>
      </c>
      <c r="F83" s="23">
        <f t="shared" si="11"/>
        <v>9.9236430120013844E-7</v>
      </c>
      <c r="G83" s="23">
        <f t="shared" si="12"/>
        <v>-9.9236430120013844E-7</v>
      </c>
      <c r="H83" s="23">
        <f t="shared" si="13"/>
        <v>170.15509491373356</v>
      </c>
      <c r="I83" s="23">
        <f t="shared" si="14"/>
        <v>-170.15509491373356</v>
      </c>
      <c r="J83" s="72"/>
      <c r="K83" s="21"/>
    </row>
    <row r="84" spans="1:11" x14ac:dyDescent="0.25">
      <c r="A84" s="19">
        <v>75</v>
      </c>
      <c r="B84" s="115">
        <f t="shared" si="15"/>
        <v>3.6999999999999948</v>
      </c>
      <c r="C84" s="22">
        <f t="shared" si="8"/>
        <v>0</v>
      </c>
      <c r="D84" s="22">
        <f t="shared" si="9"/>
        <v>60.201000000000001</v>
      </c>
      <c r="E84" s="115">
        <f t="shared" si="10"/>
        <v>60.201000000000001</v>
      </c>
      <c r="F84" s="23">
        <f t="shared" si="11"/>
        <v>9.9226010841872919E-7</v>
      </c>
      <c r="G84" s="23">
        <f t="shared" si="12"/>
        <v>-9.9226010841872919E-7</v>
      </c>
      <c r="H84" s="23">
        <f t="shared" si="13"/>
        <v>170.13722956671475</v>
      </c>
      <c r="I84" s="23">
        <f t="shared" si="14"/>
        <v>-170.13722956671475</v>
      </c>
      <c r="J84" s="72"/>
      <c r="K84" s="21"/>
    </row>
    <row r="85" spans="1:11" x14ac:dyDescent="0.25">
      <c r="A85" s="19">
        <v>76</v>
      </c>
      <c r="B85" s="115">
        <f t="shared" si="15"/>
        <v>3.7499999999999947</v>
      </c>
      <c r="C85" s="22">
        <f t="shared" si="8"/>
        <v>0</v>
      </c>
      <c r="D85" s="22">
        <f t="shared" si="9"/>
        <v>40.305</v>
      </c>
      <c r="E85" s="115">
        <f t="shared" si="10"/>
        <v>40.305</v>
      </c>
      <c r="F85" s="23">
        <f t="shared" si="11"/>
        <v>9.9215592657698762E-7</v>
      </c>
      <c r="G85" s="23">
        <f t="shared" si="12"/>
        <v>-9.9215592657698762E-7</v>
      </c>
      <c r="H85" s="23">
        <f t="shared" si="13"/>
        <v>170.1193660954589</v>
      </c>
      <c r="I85" s="23">
        <f t="shared" si="14"/>
        <v>-170.1193660954589</v>
      </c>
      <c r="J85" s="72"/>
      <c r="K85" s="21"/>
    </row>
    <row r="86" spans="1:11" x14ac:dyDescent="0.25">
      <c r="A86" s="19">
        <v>77</v>
      </c>
      <c r="B86" s="115">
        <f t="shared" si="15"/>
        <v>3.7999999999999945</v>
      </c>
      <c r="C86" s="22">
        <f t="shared" si="8"/>
        <v>0</v>
      </c>
      <c r="D86" s="22">
        <f t="shared" si="9"/>
        <v>19.809000000000001</v>
      </c>
      <c r="E86" s="115">
        <f t="shared" si="10"/>
        <v>19.809000000000001</v>
      </c>
      <c r="F86" s="23">
        <f t="shared" si="11"/>
        <v>9.9205175567376516E-7</v>
      </c>
      <c r="G86" s="23">
        <f t="shared" si="12"/>
        <v>-9.9205175567376516E-7</v>
      </c>
      <c r="H86" s="23">
        <f t="shared" si="13"/>
        <v>170.10150449976908</v>
      </c>
      <c r="I86" s="23">
        <f t="shared" si="14"/>
        <v>-170.10150449976908</v>
      </c>
      <c r="J86" s="72"/>
      <c r="K86" s="21"/>
    </row>
    <row r="87" spans="1:11" x14ac:dyDescent="0.25">
      <c r="A87" s="19">
        <v>78</v>
      </c>
      <c r="B87" s="115">
        <f t="shared" si="15"/>
        <v>3.8499999999999943</v>
      </c>
      <c r="C87" s="22">
        <f t="shared" si="8"/>
        <v>0</v>
      </c>
      <c r="D87" s="22">
        <f t="shared" si="9"/>
        <v>-0.97899999999999998</v>
      </c>
      <c r="E87" s="115">
        <f t="shared" si="10"/>
        <v>-0.97899999999999998</v>
      </c>
      <c r="F87" s="23">
        <f t="shared" si="11"/>
        <v>9.9194759570791323E-7</v>
      </c>
      <c r="G87" s="23">
        <f t="shared" si="12"/>
        <v>-9.9194759570791323E-7</v>
      </c>
      <c r="H87" s="23">
        <f t="shared" si="13"/>
        <v>170.08364477944832</v>
      </c>
      <c r="I87" s="23">
        <f t="shared" si="14"/>
        <v>-170.08364477944832</v>
      </c>
      <c r="J87" s="72"/>
      <c r="K87" s="21"/>
    </row>
    <row r="88" spans="1:11" x14ac:dyDescent="0.25">
      <c r="A88" s="19">
        <v>79</v>
      </c>
      <c r="B88" s="115">
        <f t="shared" si="15"/>
        <v>3.8999999999999941</v>
      </c>
      <c r="C88" s="22">
        <f t="shared" si="8"/>
        <v>0</v>
      </c>
      <c r="D88" s="22">
        <f t="shared" si="9"/>
        <v>-21.748000000000001</v>
      </c>
      <c r="E88" s="115">
        <f t="shared" si="10"/>
        <v>-21.748000000000001</v>
      </c>
      <c r="F88" s="23">
        <f t="shared" si="11"/>
        <v>9.9184344667828347E-7</v>
      </c>
      <c r="G88" s="23">
        <f t="shared" si="12"/>
        <v>-9.9184344667828347E-7</v>
      </c>
      <c r="H88" s="23">
        <f t="shared" si="13"/>
        <v>170.06578693429972</v>
      </c>
      <c r="I88" s="23">
        <f t="shared" si="14"/>
        <v>-170.06578693429972</v>
      </c>
      <c r="J88" s="72"/>
      <c r="K88" s="21"/>
    </row>
    <row r="89" spans="1:11" x14ac:dyDescent="0.25">
      <c r="A89" s="19">
        <v>80</v>
      </c>
      <c r="B89" s="115">
        <f t="shared" si="15"/>
        <v>3.949999999999994</v>
      </c>
      <c r="C89" s="22">
        <f t="shared" si="8"/>
        <v>0</v>
      </c>
      <c r="D89" s="22">
        <f t="shared" si="9"/>
        <v>-42.186</v>
      </c>
      <c r="E89" s="115">
        <f t="shared" si="10"/>
        <v>-42.186</v>
      </c>
      <c r="F89" s="23">
        <f t="shared" si="11"/>
        <v>9.9173930858372793E-7</v>
      </c>
      <c r="G89" s="23">
        <f t="shared" si="12"/>
        <v>-9.9173930858372793E-7</v>
      </c>
      <c r="H89" s="23">
        <f t="shared" si="13"/>
        <v>170.04793096412646</v>
      </c>
      <c r="I89" s="23">
        <f t="shared" si="14"/>
        <v>-170.04793096412646</v>
      </c>
      <c r="J89" s="72"/>
      <c r="K89" s="21"/>
    </row>
    <row r="90" spans="1:11" x14ac:dyDescent="0.25">
      <c r="A90" s="19">
        <v>81</v>
      </c>
      <c r="B90" s="115">
        <f t="shared" si="15"/>
        <v>3.9999999999999938</v>
      </c>
      <c r="C90" s="22">
        <f t="shared" si="8"/>
        <v>0</v>
      </c>
      <c r="D90" s="22">
        <f t="shared" si="9"/>
        <v>-61.988999999999997</v>
      </c>
      <c r="E90" s="115">
        <f t="shared" si="10"/>
        <v>-61.988999999999997</v>
      </c>
      <c r="F90" s="23">
        <f t="shared" si="11"/>
        <v>9.9163518142309824E-7</v>
      </c>
      <c r="G90" s="23">
        <f t="shared" si="12"/>
        <v>-9.9163518142309824E-7</v>
      </c>
      <c r="H90" s="23">
        <f t="shared" si="13"/>
        <v>170.03007686873164</v>
      </c>
      <c r="I90" s="23">
        <f t="shared" si="14"/>
        <v>-170.03007686873164</v>
      </c>
      <c r="J90" s="72"/>
      <c r="K90" s="21"/>
    </row>
    <row r="91" spans="1:11" x14ac:dyDescent="0.25">
      <c r="A91" s="19">
        <v>82</v>
      </c>
      <c r="B91" s="115">
        <f t="shared" si="15"/>
        <v>4.0499999999999936</v>
      </c>
      <c r="C91" s="22">
        <f t="shared" si="8"/>
        <v>0</v>
      </c>
      <c r="D91" s="22">
        <f t="shared" si="9"/>
        <v>-80.858999999999995</v>
      </c>
      <c r="E91" s="115">
        <f t="shared" si="10"/>
        <v>-80.858999999999995</v>
      </c>
      <c r="F91" s="23">
        <f t="shared" si="11"/>
        <v>9.9153106519524648E-7</v>
      </c>
      <c r="G91" s="23">
        <f t="shared" si="12"/>
        <v>-9.9153106519524648E-7</v>
      </c>
      <c r="H91" s="23">
        <f t="shared" si="13"/>
        <v>170.01222464791843</v>
      </c>
      <c r="I91" s="23">
        <f t="shared" si="14"/>
        <v>-170.01222464791843</v>
      </c>
      <c r="J91" s="72"/>
      <c r="K91" s="21"/>
    </row>
    <row r="92" spans="1:11" x14ac:dyDescent="0.25">
      <c r="A92" s="19">
        <v>83</v>
      </c>
      <c r="B92" s="115">
        <f t="shared" si="15"/>
        <v>4.0999999999999934</v>
      </c>
      <c r="C92" s="22">
        <f t="shared" si="8"/>
        <v>0</v>
      </c>
      <c r="D92" s="22">
        <f t="shared" si="9"/>
        <v>-98.513000000000005</v>
      </c>
      <c r="E92" s="115">
        <f t="shared" si="10"/>
        <v>-98.513000000000005</v>
      </c>
      <c r="F92" s="23">
        <f t="shared" si="11"/>
        <v>9.9142695989902469E-7</v>
      </c>
      <c r="G92" s="23">
        <f t="shared" si="12"/>
        <v>-9.9142695989902469E-7</v>
      </c>
      <c r="H92" s="23">
        <f t="shared" si="13"/>
        <v>169.99437430148998</v>
      </c>
      <c r="I92" s="23">
        <f t="shared" si="14"/>
        <v>-169.99437430148998</v>
      </c>
      <c r="J92" s="72"/>
      <c r="K92" s="21"/>
    </row>
    <row r="93" spans="1:11" x14ac:dyDescent="0.25">
      <c r="A93" s="19">
        <v>84</v>
      </c>
      <c r="B93" s="115">
        <f t="shared" si="15"/>
        <v>4.1499999999999932</v>
      </c>
      <c r="C93" s="22">
        <f t="shared" si="8"/>
        <v>0</v>
      </c>
      <c r="D93" s="22">
        <f t="shared" si="9"/>
        <v>-114.68899999999999</v>
      </c>
      <c r="E93" s="115">
        <f t="shared" si="10"/>
        <v>-114.68899999999999</v>
      </c>
      <c r="F93" s="23">
        <f t="shared" si="11"/>
        <v>9.9132286553328514E-7</v>
      </c>
      <c r="G93" s="23">
        <f t="shared" si="12"/>
        <v>-9.9132286553328514E-7</v>
      </c>
      <c r="H93" s="23">
        <f t="shared" si="13"/>
        <v>169.97652582924951</v>
      </c>
      <c r="I93" s="23">
        <f t="shared" si="14"/>
        <v>-169.97652582924951</v>
      </c>
      <c r="J93" s="72"/>
      <c r="K93" s="21"/>
    </row>
    <row r="94" spans="1:11" x14ac:dyDescent="0.25">
      <c r="A94" s="19">
        <v>85</v>
      </c>
      <c r="B94" s="115">
        <f t="shared" si="15"/>
        <v>4.1999999999999931</v>
      </c>
      <c r="C94" s="22">
        <f t="shared" si="8"/>
        <v>0</v>
      </c>
      <c r="D94" s="22">
        <f t="shared" si="9"/>
        <v>-129.142</v>
      </c>
      <c r="E94" s="115">
        <f t="shared" si="10"/>
        <v>-129.142</v>
      </c>
      <c r="F94" s="23">
        <f t="shared" si="11"/>
        <v>9.9121878209688033E-7</v>
      </c>
      <c r="G94" s="23">
        <f t="shared" si="12"/>
        <v>-9.9121878209688033E-7</v>
      </c>
      <c r="H94" s="23">
        <f t="shared" si="13"/>
        <v>169.95867923100027</v>
      </c>
      <c r="I94" s="23">
        <f t="shared" si="14"/>
        <v>-169.95867923100027</v>
      </c>
      <c r="J94" s="72"/>
      <c r="K94" s="21"/>
    </row>
    <row r="95" spans="1:11" x14ac:dyDescent="0.25">
      <c r="A95" s="19">
        <v>86</v>
      </c>
      <c r="B95" s="115">
        <f t="shared" si="15"/>
        <v>4.2499999999999929</v>
      </c>
      <c r="C95" s="22">
        <f t="shared" si="8"/>
        <v>0</v>
      </c>
      <c r="D95" s="22">
        <f t="shared" si="9"/>
        <v>-141.65899999999999</v>
      </c>
      <c r="E95" s="115">
        <f t="shared" si="10"/>
        <v>-141.65899999999999</v>
      </c>
      <c r="F95" s="23">
        <f t="shared" si="11"/>
        <v>9.911147095886623E-7</v>
      </c>
      <c r="G95" s="23">
        <f t="shared" si="12"/>
        <v>-9.911147095886623E-7</v>
      </c>
      <c r="H95" s="23">
        <f t="shared" si="13"/>
        <v>169.94083450654543</v>
      </c>
      <c r="I95" s="23">
        <f t="shared" si="14"/>
        <v>-169.94083450654543</v>
      </c>
      <c r="J95" s="72"/>
      <c r="K95" s="21"/>
    </row>
    <row r="96" spans="1:11" x14ac:dyDescent="0.25">
      <c r="A96" s="19">
        <v>87</v>
      </c>
      <c r="B96" s="115">
        <f t="shared" si="15"/>
        <v>4.2999999999999927</v>
      </c>
      <c r="C96" s="22">
        <f t="shared" si="8"/>
        <v>0</v>
      </c>
      <c r="D96" s="22">
        <f t="shared" si="9"/>
        <v>-152.05000000000001</v>
      </c>
      <c r="E96" s="115">
        <f t="shared" si="10"/>
        <v>-152.05000000000001</v>
      </c>
      <c r="F96" s="23">
        <f t="shared" si="11"/>
        <v>9.9101064800748417E-7</v>
      </c>
      <c r="G96" s="23">
        <f t="shared" si="12"/>
        <v>-9.9101064800748417E-7</v>
      </c>
      <c r="H96" s="23">
        <f t="shared" si="13"/>
        <v>169.92299165568829</v>
      </c>
      <c r="I96" s="23">
        <f t="shared" si="14"/>
        <v>-169.92299165568829</v>
      </c>
      <c r="J96" s="72"/>
      <c r="K96" s="21"/>
    </row>
    <row r="97" spans="1:11" x14ac:dyDescent="0.25">
      <c r="A97" s="19">
        <v>88</v>
      </c>
      <c r="B97" s="115">
        <f t="shared" si="15"/>
        <v>4.3499999999999925</v>
      </c>
      <c r="C97" s="22">
        <f t="shared" si="8"/>
        <v>0</v>
      </c>
      <c r="D97" s="22">
        <f t="shared" si="9"/>
        <v>-160.16200000000001</v>
      </c>
      <c r="E97" s="115">
        <f t="shared" si="10"/>
        <v>-160.16200000000001</v>
      </c>
      <c r="F97" s="23">
        <f t="shared" si="11"/>
        <v>9.9090659735219843E-7</v>
      </c>
      <c r="G97" s="23">
        <f t="shared" si="12"/>
        <v>-9.9090659735219843E-7</v>
      </c>
      <c r="H97" s="23">
        <f t="shared" si="13"/>
        <v>169.90515067823216</v>
      </c>
      <c r="I97" s="23">
        <f t="shared" si="14"/>
        <v>-169.90515067823216</v>
      </c>
      <c r="J97" s="72"/>
      <c r="K97" s="21"/>
    </row>
    <row r="98" spans="1:11" x14ac:dyDescent="0.25">
      <c r="A98" s="19">
        <v>89</v>
      </c>
      <c r="B98" s="115">
        <f t="shared" si="15"/>
        <v>4.3999999999999924</v>
      </c>
      <c r="C98" s="22">
        <f t="shared" si="8"/>
        <v>0</v>
      </c>
      <c r="D98" s="22">
        <f t="shared" si="9"/>
        <v>-165.87299999999999</v>
      </c>
      <c r="E98" s="115">
        <f t="shared" si="10"/>
        <v>-165.87299999999999</v>
      </c>
      <c r="F98" s="23">
        <f t="shared" si="11"/>
        <v>9.9080255762165777E-7</v>
      </c>
      <c r="G98" s="23">
        <f t="shared" si="12"/>
        <v>-9.9080255762165777E-7</v>
      </c>
      <c r="H98" s="23">
        <f t="shared" si="13"/>
        <v>169.88731157398033</v>
      </c>
      <c r="I98" s="23">
        <f t="shared" si="14"/>
        <v>-169.88731157398033</v>
      </c>
      <c r="J98" s="72"/>
      <c r="K98" s="21"/>
    </row>
    <row r="99" spans="1:11" x14ac:dyDescent="0.25">
      <c r="A99" s="19">
        <v>90</v>
      </c>
      <c r="B99" s="115">
        <f t="shared" si="15"/>
        <v>4.4499999999999922</v>
      </c>
      <c r="C99" s="22">
        <f t="shared" si="8"/>
        <v>0</v>
      </c>
      <c r="D99" s="22">
        <f t="shared" si="9"/>
        <v>-169.09800000000001</v>
      </c>
      <c r="E99" s="115">
        <f t="shared" si="10"/>
        <v>-169.09800000000001</v>
      </c>
      <c r="F99" s="23">
        <f t="shared" si="11"/>
        <v>9.9069852881471552E-7</v>
      </c>
      <c r="G99" s="23">
        <f t="shared" si="12"/>
        <v>-9.9069852881471552E-7</v>
      </c>
      <c r="H99" s="23">
        <f t="shared" si="13"/>
        <v>169.86947434273608</v>
      </c>
      <c r="I99" s="23">
        <f t="shared" si="14"/>
        <v>-169.86947434273608</v>
      </c>
      <c r="J99" s="72"/>
      <c r="K99" s="21"/>
    </row>
    <row r="100" spans="1:11" x14ac:dyDescent="0.25">
      <c r="A100" s="19">
        <v>91</v>
      </c>
      <c r="B100" s="115">
        <f t="shared" si="15"/>
        <v>4.499999999999992</v>
      </c>
      <c r="C100" s="22">
        <f t="shared" si="8"/>
        <v>0</v>
      </c>
      <c r="D100" s="22">
        <f t="shared" si="9"/>
        <v>-169.78899999999999</v>
      </c>
      <c r="E100" s="115">
        <f t="shared" si="10"/>
        <v>-169.78899999999999</v>
      </c>
      <c r="F100" s="23">
        <f t="shared" si="11"/>
        <v>9.9059451093022459E-7</v>
      </c>
      <c r="G100" s="23">
        <f t="shared" si="12"/>
        <v>-9.9059451093022459E-7</v>
      </c>
      <c r="H100" s="23">
        <f t="shared" si="13"/>
        <v>169.85163898430281</v>
      </c>
      <c r="I100" s="23">
        <f t="shared" si="14"/>
        <v>-169.85163898430281</v>
      </c>
      <c r="J100" s="72"/>
      <c r="K100" s="21"/>
    </row>
    <row r="101" spans="1:11" x14ac:dyDescent="0.25">
      <c r="A101" s="19">
        <v>92</v>
      </c>
      <c r="B101" s="115">
        <f t="shared" si="15"/>
        <v>4.5499999999999918</v>
      </c>
      <c r="C101" s="22">
        <f t="shared" si="8"/>
        <v>0</v>
      </c>
      <c r="D101" s="22">
        <f t="shared" si="9"/>
        <v>-167.93700000000001</v>
      </c>
      <c r="E101" s="115">
        <f t="shared" si="10"/>
        <v>-167.93700000000001</v>
      </c>
      <c r="F101" s="23">
        <f t="shared" si="11"/>
        <v>9.9049050396703787E-7</v>
      </c>
      <c r="G101" s="23">
        <f t="shared" si="12"/>
        <v>-9.9049050396703787E-7</v>
      </c>
      <c r="H101" s="23">
        <f t="shared" si="13"/>
        <v>169.83380549848383</v>
      </c>
      <c r="I101" s="23">
        <f t="shared" si="14"/>
        <v>-169.83380549848383</v>
      </c>
      <c r="J101" s="72"/>
      <c r="K101" s="21"/>
    </row>
    <row r="102" spans="1:11" x14ac:dyDescent="0.25">
      <c r="A102" s="19">
        <v>93</v>
      </c>
      <c r="B102" s="115">
        <f t="shared" si="15"/>
        <v>4.5999999999999917</v>
      </c>
      <c r="C102" s="22">
        <f t="shared" si="8"/>
        <v>0</v>
      </c>
      <c r="D102" s="22">
        <f t="shared" si="9"/>
        <v>-163.56899999999999</v>
      </c>
      <c r="E102" s="115">
        <f t="shared" si="10"/>
        <v>-163.56899999999999</v>
      </c>
      <c r="F102" s="23">
        <f t="shared" si="11"/>
        <v>9.9038650792400913E-7</v>
      </c>
      <c r="G102" s="23">
        <f t="shared" si="12"/>
        <v>-9.9038650792400913E-7</v>
      </c>
      <c r="H102" s="23">
        <f t="shared" si="13"/>
        <v>169.81597388508257</v>
      </c>
      <c r="I102" s="23">
        <f t="shared" si="14"/>
        <v>-169.81597388508257</v>
      </c>
      <c r="J102" s="72"/>
      <c r="K102" s="21"/>
    </row>
    <row r="103" spans="1:11" x14ac:dyDescent="0.25">
      <c r="A103" s="19">
        <v>94</v>
      </c>
      <c r="B103" s="115">
        <f t="shared" si="15"/>
        <v>4.6499999999999915</v>
      </c>
      <c r="C103" s="22">
        <f t="shared" si="8"/>
        <v>0</v>
      </c>
      <c r="D103" s="22">
        <f t="shared" si="9"/>
        <v>-156.75299999999999</v>
      </c>
      <c r="E103" s="115">
        <f t="shared" si="10"/>
        <v>-156.75299999999999</v>
      </c>
      <c r="F103" s="23">
        <f t="shared" si="11"/>
        <v>9.9028252279999169E-7</v>
      </c>
      <c r="G103" s="23">
        <f t="shared" si="12"/>
        <v>-9.9028252279999169E-7</v>
      </c>
      <c r="H103" s="23">
        <f t="shared" si="13"/>
        <v>169.79814414390245</v>
      </c>
      <c r="I103" s="23">
        <f t="shared" si="14"/>
        <v>-169.79814414390245</v>
      </c>
      <c r="J103" s="72"/>
      <c r="K103" s="21"/>
    </row>
    <row r="104" spans="1:11" x14ac:dyDescent="0.25">
      <c r="A104" s="19">
        <v>95</v>
      </c>
      <c r="B104" s="115">
        <f t="shared" si="15"/>
        <v>4.6999999999999913</v>
      </c>
      <c r="C104" s="22">
        <f t="shared" si="8"/>
        <v>0</v>
      </c>
      <c r="D104" s="22">
        <f t="shared" si="9"/>
        <v>-147.589</v>
      </c>
      <c r="E104" s="115">
        <f t="shared" si="10"/>
        <v>-147.589</v>
      </c>
      <c r="F104" s="23">
        <f t="shared" si="11"/>
        <v>9.9017854859383909E-7</v>
      </c>
      <c r="G104" s="23">
        <f t="shared" si="12"/>
        <v>-9.9017854859383909E-7</v>
      </c>
      <c r="H104" s="23">
        <f t="shared" si="13"/>
        <v>169.78031627474684</v>
      </c>
      <c r="I104" s="23">
        <f t="shared" si="14"/>
        <v>-169.78031627474684</v>
      </c>
      <c r="J104" s="72"/>
      <c r="K104" s="21"/>
    </row>
    <row r="105" spans="1:11" x14ac:dyDescent="0.25">
      <c r="A105" s="19">
        <v>96</v>
      </c>
      <c r="B105" s="115">
        <f t="shared" si="15"/>
        <v>4.7499999999999911</v>
      </c>
      <c r="C105" s="22">
        <f t="shared" si="8"/>
        <v>0</v>
      </c>
      <c r="D105" s="22">
        <f t="shared" si="9"/>
        <v>-136.21700000000001</v>
      </c>
      <c r="E105" s="115">
        <f t="shared" si="10"/>
        <v>-136.21700000000001</v>
      </c>
      <c r="F105" s="23">
        <f t="shared" si="11"/>
        <v>9.9007458530440488E-7</v>
      </c>
      <c r="G105" s="23">
        <f t="shared" si="12"/>
        <v>-9.9007458530440488E-7</v>
      </c>
      <c r="H105" s="23">
        <f t="shared" si="13"/>
        <v>169.76249027741923</v>
      </c>
      <c r="I105" s="23">
        <f t="shared" si="14"/>
        <v>-169.76249027741923</v>
      </c>
      <c r="J105" s="72"/>
      <c r="K105" s="21"/>
    </row>
    <row r="106" spans="1:11" x14ac:dyDescent="0.25">
      <c r="A106" s="19">
        <v>97</v>
      </c>
      <c r="B106" s="115">
        <f t="shared" si="15"/>
        <v>4.7999999999999909</v>
      </c>
      <c r="C106" s="22">
        <f t="shared" si="8"/>
        <v>0</v>
      </c>
      <c r="D106" s="22">
        <f t="shared" si="9"/>
        <v>-122.806</v>
      </c>
      <c r="E106" s="115">
        <f t="shared" si="10"/>
        <v>-122.806</v>
      </c>
      <c r="F106" s="23">
        <f t="shared" si="11"/>
        <v>9.8997063293054302E-7</v>
      </c>
      <c r="G106" s="23">
        <f t="shared" si="12"/>
        <v>-9.8997063293054302E-7</v>
      </c>
      <c r="H106" s="23">
        <f t="shared" si="13"/>
        <v>169.74466615172307</v>
      </c>
      <c r="I106" s="23">
        <f t="shared" si="14"/>
        <v>-169.74466615172307</v>
      </c>
      <c r="J106" s="72"/>
      <c r="K106" s="21"/>
    </row>
    <row r="107" spans="1:11" x14ac:dyDescent="0.25">
      <c r="A107" s="19">
        <v>98</v>
      </c>
      <c r="B107" s="115">
        <f t="shared" si="15"/>
        <v>4.8499999999999908</v>
      </c>
      <c r="C107" s="22">
        <f t="shared" si="8"/>
        <v>0</v>
      </c>
      <c r="D107" s="22">
        <f t="shared" si="9"/>
        <v>-107.559</v>
      </c>
      <c r="E107" s="115">
        <f t="shared" si="10"/>
        <v>-107.559</v>
      </c>
      <c r="F107" s="23">
        <f t="shared" si="11"/>
        <v>9.8986669147110747E-7</v>
      </c>
      <c r="G107" s="23">
        <f t="shared" si="12"/>
        <v>-9.8986669147110747E-7</v>
      </c>
      <c r="H107" s="23">
        <f t="shared" si="13"/>
        <v>169.72684389746186</v>
      </c>
      <c r="I107" s="23">
        <f t="shared" si="14"/>
        <v>-169.72684389746186</v>
      </c>
      <c r="J107" s="72"/>
      <c r="K107" s="21"/>
    </row>
    <row r="108" spans="1:11" x14ac:dyDescent="0.25">
      <c r="A108" s="19">
        <v>99</v>
      </c>
      <c r="B108" s="115">
        <f t="shared" si="15"/>
        <v>4.8999999999999906</v>
      </c>
      <c r="C108" s="22">
        <f t="shared" si="8"/>
        <v>0</v>
      </c>
      <c r="D108" s="22">
        <f t="shared" si="9"/>
        <v>-90.703999999999994</v>
      </c>
      <c r="E108" s="115">
        <f t="shared" si="10"/>
        <v>-90.703999999999994</v>
      </c>
      <c r="F108" s="23">
        <f t="shared" si="11"/>
        <v>9.8976276092495219E-7</v>
      </c>
      <c r="G108" s="23">
        <f t="shared" si="12"/>
        <v>-9.8976276092495219E-7</v>
      </c>
      <c r="H108" s="23">
        <f t="shared" si="13"/>
        <v>169.70902351443911</v>
      </c>
      <c r="I108" s="23">
        <f t="shared" si="14"/>
        <v>-169.70902351443911</v>
      </c>
      <c r="J108" s="72"/>
      <c r="K108" s="21"/>
    </row>
    <row r="109" spans="1:11" x14ac:dyDescent="0.25">
      <c r="A109" s="19">
        <v>100</v>
      </c>
      <c r="B109" s="115">
        <f t="shared" si="15"/>
        <v>4.9499999999999904</v>
      </c>
      <c r="C109" s="22">
        <f t="shared" si="8"/>
        <v>0</v>
      </c>
      <c r="D109" s="22">
        <f t="shared" si="9"/>
        <v>-72.492999999999995</v>
      </c>
      <c r="E109" s="115">
        <f t="shared" si="10"/>
        <v>-72.492999999999995</v>
      </c>
      <c r="F109" s="23">
        <f t="shared" si="11"/>
        <v>9.8965884129093137E-7</v>
      </c>
      <c r="G109" s="23">
        <f t="shared" si="12"/>
        <v>-9.8965884129093137E-7</v>
      </c>
      <c r="H109" s="23">
        <f t="shared" si="13"/>
        <v>169.69120500245836</v>
      </c>
      <c r="I109" s="23">
        <f t="shared" si="14"/>
        <v>-169.69120500245836</v>
      </c>
      <c r="J109" s="72"/>
      <c r="K109" s="21"/>
    </row>
    <row r="110" spans="1:11" x14ac:dyDescent="0.25">
      <c r="A110" s="19">
        <v>101</v>
      </c>
      <c r="B110" s="115">
        <f t="shared" si="15"/>
        <v>4.9999999999999902</v>
      </c>
      <c r="C110" s="22">
        <f t="shared" si="8"/>
        <v>0</v>
      </c>
      <c r="D110" s="22">
        <f t="shared" si="9"/>
        <v>-53.201000000000001</v>
      </c>
      <c r="E110" s="115">
        <f t="shared" si="10"/>
        <v>-53.201000000000001</v>
      </c>
      <c r="F110" s="23">
        <f t="shared" si="11"/>
        <v>9.8955493256789918E-7</v>
      </c>
      <c r="G110" s="23">
        <f t="shared" si="12"/>
        <v>-9.8955493256789918E-7</v>
      </c>
      <c r="H110" s="23">
        <f t="shared" si="13"/>
        <v>169.67338836132313</v>
      </c>
      <c r="I110" s="23">
        <f t="shared" si="14"/>
        <v>-169.67338836132313</v>
      </c>
      <c r="J110" s="72"/>
      <c r="K110" s="21"/>
    </row>
    <row r="111" spans="1:11" x14ac:dyDescent="0.25">
      <c r="A111" s="19">
        <v>102</v>
      </c>
      <c r="B111" s="115">
        <f t="shared" si="15"/>
        <v>5.0499999999999901</v>
      </c>
      <c r="C111" s="22">
        <f t="shared" si="8"/>
        <v>0</v>
      </c>
      <c r="D111" s="22">
        <f t="shared" si="9"/>
        <v>-33.115000000000002</v>
      </c>
      <c r="E111" s="115">
        <f t="shared" si="10"/>
        <v>-33.115000000000002</v>
      </c>
      <c r="F111" s="23">
        <f t="shared" si="11"/>
        <v>9.8945103475471022E-7</v>
      </c>
      <c r="G111" s="23">
        <f t="shared" si="12"/>
        <v>-9.8945103475471022E-7</v>
      </c>
      <c r="H111" s="23">
        <f t="shared" si="13"/>
        <v>169.65557359083701</v>
      </c>
      <c r="I111" s="23">
        <f t="shared" si="14"/>
        <v>-169.65557359083701</v>
      </c>
      <c r="J111" s="72"/>
      <c r="K111" s="21"/>
    </row>
    <row r="112" spans="1:11" x14ac:dyDescent="0.25">
      <c r="A112" s="19">
        <v>103</v>
      </c>
      <c r="B112" s="115">
        <f t="shared" si="15"/>
        <v>5.0999999999999899</v>
      </c>
      <c r="C112" s="22">
        <f t="shared" si="8"/>
        <v>0</v>
      </c>
      <c r="D112" s="22">
        <f t="shared" si="9"/>
        <v>-12.538</v>
      </c>
      <c r="E112" s="115">
        <f t="shared" si="10"/>
        <v>-12.538</v>
      </c>
      <c r="F112" s="23">
        <f t="shared" si="11"/>
        <v>9.8934714785021888E-7</v>
      </c>
      <c r="G112" s="23">
        <f t="shared" si="12"/>
        <v>-9.8934714785021888E-7</v>
      </c>
      <c r="H112" s="23">
        <f t="shared" si="13"/>
        <v>169.63776069080356</v>
      </c>
      <c r="I112" s="23">
        <f t="shared" si="14"/>
        <v>-169.63776069080356</v>
      </c>
      <c r="J112" s="72"/>
      <c r="K112" s="21"/>
    </row>
    <row r="113" spans="1:11" x14ac:dyDescent="0.25">
      <c r="A113" s="19">
        <v>104</v>
      </c>
      <c r="B113" s="115">
        <f t="shared" si="15"/>
        <v>5.1499999999999897</v>
      </c>
      <c r="C113" s="22">
        <f t="shared" si="8"/>
        <v>0</v>
      </c>
      <c r="D113" s="22">
        <f t="shared" si="9"/>
        <v>8.2230000000000008</v>
      </c>
      <c r="E113" s="115">
        <f t="shared" si="10"/>
        <v>8.2230000000000008</v>
      </c>
      <c r="F113" s="23">
        <f t="shared" si="11"/>
        <v>9.8924327185327996E-7</v>
      </c>
      <c r="G113" s="23">
        <f t="shared" si="12"/>
        <v>-9.8924327185327996E-7</v>
      </c>
      <c r="H113" s="23">
        <f t="shared" si="13"/>
        <v>169.61994966102648</v>
      </c>
      <c r="I113" s="23">
        <f t="shared" si="14"/>
        <v>-169.61994966102648</v>
      </c>
      <c r="J113" s="72"/>
      <c r="K113" s="21"/>
    </row>
    <row r="114" spans="1:11" x14ac:dyDescent="0.25">
      <c r="A114" s="19">
        <v>105</v>
      </c>
      <c r="B114" s="115">
        <f t="shared" si="15"/>
        <v>5.1999999999999895</v>
      </c>
      <c r="C114" s="22">
        <f t="shared" si="8"/>
        <v>0</v>
      </c>
      <c r="D114" s="22">
        <f t="shared" si="9"/>
        <v>28.856000000000002</v>
      </c>
      <c r="E114" s="115">
        <f t="shared" si="10"/>
        <v>28.856000000000002</v>
      </c>
      <c r="F114" s="23">
        <f t="shared" si="11"/>
        <v>9.8913940676274808E-7</v>
      </c>
      <c r="G114" s="23">
        <f t="shared" si="12"/>
        <v>-9.8913940676274808E-7</v>
      </c>
      <c r="H114" s="23">
        <f t="shared" si="13"/>
        <v>169.60214050130932</v>
      </c>
      <c r="I114" s="23">
        <f t="shared" si="14"/>
        <v>-169.60214050130932</v>
      </c>
      <c r="J114" s="72"/>
      <c r="K114" s="21"/>
    </row>
    <row r="115" spans="1:11" x14ac:dyDescent="0.25">
      <c r="A115" s="19">
        <v>106</v>
      </c>
      <c r="B115" s="115">
        <f t="shared" si="15"/>
        <v>5.2499999999999893</v>
      </c>
      <c r="C115" s="22">
        <f t="shared" si="8"/>
        <v>0</v>
      </c>
      <c r="D115" s="22">
        <f t="shared" si="9"/>
        <v>49.052999999999997</v>
      </c>
      <c r="E115" s="115">
        <f t="shared" si="10"/>
        <v>49.052999999999997</v>
      </c>
      <c r="F115" s="23">
        <f t="shared" si="11"/>
        <v>9.8903555257747803E-7</v>
      </c>
      <c r="G115" s="23">
        <f t="shared" si="12"/>
        <v>-9.8903555257747803E-7</v>
      </c>
      <c r="H115" s="23">
        <f t="shared" si="13"/>
        <v>169.58433321145574</v>
      </c>
      <c r="I115" s="23">
        <f t="shared" si="14"/>
        <v>-169.58433321145574</v>
      </c>
      <c r="J115" s="72"/>
      <c r="K115" s="21"/>
    </row>
    <row r="116" spans="1:11" x14ac:dyDescent="0.25">
      <c r="A116" s="19">
        <v>107</v>
      </c>
      <c r="B116" s="115">
        <f t="shared" si="15"/>
        <v>5.2999999999999892</v>
      </c>
      <c r="C116" s="22">
        <f t="shared" si="8"/>
        <v>0</v>
      </c>
      <c r="D116" s="22">
        <f t="shared" si="9"/>
        <v>68.510000000000005</v>
      </c>
      <c r="E116" s="115">
        <f t="shared" si="10"/>
        <v>68.510000000000005</v>
      </c>
      <c r="F116" s="23">
        <f t="shared" si="11"/>
        <v>9.8893170929632506E-7</v>
      </c>
      <c r="G116" s="23">
        <f t="shared" si="12"/>
        <v>-9.8893170929632506E-7</v>
      </c>
      <c r="H116" s="23">
        <f t="shared" si="13"/>
        <v>169.56652779126946</v>
      </c>
      <c r="I116" s="23">
        <f t="shared" si="14"/>
        <v>-169.56652779126946</v>
      </c>
      <c r="J116" s="72"/>
      <c r="K116" s="21"/>
    </row>
    <row r="117" spans="1:11" x14ac:dyDescent="0.25">
      <c r="A117" s="19">
        <v>108</v>
      </c>
      <c r="B117" s="115">
        <f t="shared" si="15"/>
        <v>5.349999999999989</v>
      </c>
      <c r="C117" s="22">
        <f t="shared" si="8"/>
        <v>0</v>
      </c>
      <c r="D117" s="22">
        <f t="shared" si="9"/>
        <v>86.938000000000002</v>
      </c>
      <c r="E117" s="115">
        <f t="shared" si="10"/>
        <v>86.938000000000002</v>
      </c>
      <c r="F117" s="23">
        <f t="shared" si="11"/>
        <v>9.8882787691814419E-7</v>
      </c>
      <c r="G117" s="23">
        <f t="shared" si="12"/>
        <v>-9.8882787691814419E-7</v>
      </c>
      <c r="H117" s="23">
        <f t="shared" si="13"/>
        <v>169.54872424055415</v>
      </c>
      <c r="I117" s="23">
        <f t="shared" si="14"/>
        <v>-169.54872424055415</v>
      </c>
      <c r="J117" s="72"/>
      <c r="K117" s="21"/>
    </row>
    <row r="118" spans="1:11" x14ac:dyDescent="0.25">
      <c r="A118" s="19">
        <v>109</v>
      </c>
      <c r="B118" s="115">
        <f t="shared" si="15"/>
        <v>5.3999999999999888</v>
      </c>
      <c r="C118" s="22">
        <f t="shared" si="8"/>
        <v>0</v>
      </c>
      <c r="D118" s="22">
        <f t="shared" si="9"/>
        <v>104.059</v>
      </c>
      <c r="E118" s="115">
        <f t="shared" si="10"/>
        <v>104.059</v>
      </c>
      <c r="F118" s="23">
        <f t="shared" si="11"/>
        <v>9.8872405544179065E-7</v>
      </c>
      <c r="G118" s="23">
        <f t="shared" si="12"/>
        <v>-9.8872405544179065E-7</v>
      </c>
      <c r="H118" s="23">
        <f t="shared" si="13"/>
        <v>169.53092255911352</v>
      </c>
      <c r="I118" s="23">
        <f t="shared" si="14"/>
        <v>-169.53092255911352</v>
      </c>
      <c r="J118" s="72"/>
      <c r="K118" s="21"/>
    </row>
    <row r="119" spans="1:11" x14ac:dyDescent="0.25">
      <c r="A119" s="19">
        <v>110</v>
      </c>
      <c r="B119" s="115">
        <f t="shared" si="15"/>
        <v>5.4499999999999886</v>
      </c>
      <c r="C119" s="22">
        <f t="shared" si="8"/>
        <v>0</v>
      </c>
      <c r="D119" s="22">
        <f t="shared" si="9"/>
        <v>119.617</v>
      </c>
      <c r="E119" s="115">
        <f t="shared" si="10"/>
        <v>119.617</v>
      </c>
      <c r="F119" s="23">
        <f t="shared" si="11"/>
        <v>9.8862024486611989E-7</v>
      </c>
      <c r="G119" s="23">
        <f t="shared" si="12"/>
        <v>-9.8862024486611989E-7</v>
      </c>
      <c r="H119" s="23">
        <f t="shared" si="13"/>
        <v>169.51312274675132</v>
      </c>
      <c r="I119" s="23">
        <f t="shared" si="14"/>
        <v>-169.51312274675132</v>
      </c>
      <c r="J119" s="72"/>
      <c r="K119" s="21"/>
    </row>
    <row r="120" spans="1:11" x14ac:dyDescent="0.25">
      <c r="A120" s="19">
        <v>111</v>
      </c>
      <c r="B120" s="115">
        <f t="shared" si="15"/>
        <v>5.4999999999999885</v>
      </c>
      <c r="C120" s="22">
        <f t="shared" si="8"/>
        <v>0</v>
      </c>
      <c r="D120" s="22">
        <f t="shared" si="9"/>
        <v>133.381</v>
      </c>
      <c r="E120" s="115">
        <f t="shared" si="10"/>
        <v>133.381</v>
      </c>
      <c r="F120" s="23">
        <f t="shared" si="11"/>
        <v>9.8851644518998735E-7</v>
      </c>
      <c r="G120" s="23">
        <f t="shared" si="12"/>
        <v>-9.8851644518998735E-7</v>
      </c>
      <c r="H120" s="23">
        <f t="shared" si="13"/>
        <v>169.4953248032713</v>
      </c>
      <c r="I120" s="23">
        <f t="shared" si="14"/>
        <v>-169.4953248032713</v>
      </c>
      <c r="J120" s="72"/>
      <c r="K120" s="21"/>
    </row>
    <row r="121" spans="1:11" x14ac:dyDescent="0.25">
      <c r="A121" s="19">
        <v>112</v>
      </c>
      <c r="B121" s="115">
        <f t="shared" si="15"/>
        <v>5.5499999999999883</v>
      </c>
      <c r="C121" s="22">
        <f t="shared" si="8"/>
        <v>0</v>
      </c>
      <c r="D121" s="22">
        <f t="shared" si="9"/>
        <v>145.14400000000001</v>
      </c>
      <c r="E121" s="115">
        <f t="shared" si="10"/>
        <v>145.14400000000001</v>
      </c>
      <c r="F121" s="23">
        <f t="shared" si="11"/>
        <v>9.8841265641224849E-7</v>
      </c>
      <c r="G121" s="23">
        <f t="shared" si="12"/>
        <v>-9.8841265641224849E-7</v>
      </c>
      <c r="H121" s="23">
        <f t="shared" si="13"/>
        <v>169.47752872847724</v>
      </c>
      <c r="I121" s="23">
        <f t="shared" si="14"/>
        <v>-169.47752872847724</v>
      </c>
      <c r="J121" s="72"/>
      <c r="K121" s="21"/>
    </row>
    <row r="122" spans="1:11" x14ac:dyDescent="0.25">
      <c r="A122" s="19">
        <v>113</v>
      </c>
      <c r="B122" s="115">
        <f t="shared" si="15"/>
        <v>5.5999999999999881</v>
      </c>
      <c r="C122" s="22">
        <f t="shared" si="8"/>
        <v>0</v>
      </c>
      <c r="D122" s="22">
        <f t="shared" si="9"/>
        <v>154.72999999999999</v>
      </c>
      <c r="E122" s="115">
        <f t="shared" si="10"/>
        <v>154.72999999999999</v>
      </c>
      <c r="F122" s="23">
        <f t="shared" si="11"/>
        <v>9.8830887853175939E-7</v>
      </c>
      <c r="G122" s="23">
        <f t="shared" si="12"/>
        <v>-9.8830887853175939E-7</v>
      </c>
      <c r="H122" s="23">
        <f t="shared" si="13"/>
        <v>169.45973452217291</v>
      </c>
      <c r="I122" s="23">
        <f t="shared" si="14"/>
        <v>-169.45973452217291</v>
      </c>
      <c r="J122" s="72"/>
      <c r="K122" s="21"/>
    </row>
    <row r="123" spans="1:11" x14ac:dyDescent="0.25">
      <c r="A123" s="19">
        <v>114</v>
      </c>
      <c r="B123" s="115">
        <f t="shared" si="15"/>
        <v>5.6499999999999879</v>
      </c>
      <c r="C123" s="22">
        <f t="shared" si="8"/>
        <v>0</v>
      </c>
      <c r="D123" s="22">
        <f t="shared" si="9"/>
        <v>161.99600000000001</v>
      </c>
      <c r="E123" s="115">
        <f t="shared" si="10"/>
        <v>161.99600000000001</v>
      </c>
      <c r="F123" s="23">
        <f t="shared" si="11"/>
        <v>9.8820511154737549E-7</v>
      </c>
      <c r="G123" s="23">
        <f t="shared" si="12"/>
        <v>-9.8820511154737549E-7</v>
      </c>
      <c r="H123" s="23">
        <f t="shared" si="13"/>
        <v>169.44194218416217</v>
      </c>
      <c r="I123" s="23">
        <f t="shared" si="14"/>
        <v>-169.44194218416217</v>
      </c>
      <c r="J123" s="72"/>
      <c r="K123" s="21"/>
    </row>
    <row r="124" spans="1:11" x14ac:dyDescent="0.25">
      <c r="A124" s="19">
        <v>115</v>
      </c>
      <c r="B124" s="115">
        <f t="shared" si="15"/>
        <v>5.6999999999999877</v>
      </c>
      <c r="C124" s="22">
        <f t="shared" si="8"/>
        <v>0</v>
      </c>
      <c r="D124" s="22">
        <f t="shared" si="9"/>
        <v>166.834</v>
      </c>
      <c r="E124" s="115">
        <f t="shared" si="10"/>
        <v>166.834</v>
      </c>
      <c r="F124" s="23">
        <f t="shared" si="11"/>
        <v>9.8810135545795308E-7</v>
      </c>
      <c r="G124" s="23">
        <f t="shared" si="12"/>
        <v>-9.8810135545795308E-7</v>
      </c>
      <c r="H124" s="23">
        <f t="shared" si="13"/>
        <v>169.42415171424886</v>
      </c>
      <c r="I124" s="23">
        <f t="shared" si="14"/>
        <v>-169.42415171424886</v>
      </c>
      <c r="J124" s="72"/>
      <c r="K124" s="21"/>
    </row>
    <row r="125" spans="1:11" x14ac:dyDescent="0.25">
      <c r="A125" s="19">
        <v>116</v>
      </c>
      <c r="B125" s="115">
        <f t="shared" si="15"/>
        <v>5.7499999999999876</v>
      </c>
      <c r="C125" s="22">
        <f t="shared" si="8"/>
        <v>0</v>
      </c>
      <c r="D125" s="22">
        <f t="shared" si="9"/>
        <v>169.172</v>
      </c>
      <c r="E125" s="115">
        <f t="shared" si="10"/>
        <v>169.172</v>
      </c>
      <c r="F125" s="23">
        <f t="shared" si="11"/>
        <v>9.8799761026234804E-7</v>
      </c>
      <c r="G125" s="23">
        <f t="shared" si="12"/>
        <v>-9.8799761026234804E-7</v>
      </c>
      <c r="H125" s="23">
        <f t="shared" si="13"/>
        <v>169.40636311223682</v>
      </c>
      <c r="I125" s="23">
        <f t="shared" si="14"/>
        <v>-169.40636311223682</v>
      </c>
      <c r="J125" s="72"/>
      <c r="K125" s="21"/>
    </row>
    <row r="126" spans="1:11" x14ac:dyDescent="0.25">
      <c r="A126" s="19">
        <v>117</v>
      </c>
      <c r="B126" s="115">
        <f t="shared" si="15"/>
        <v>5.7999999999999874</v>
      </c>
      <c r="C126" s="22">
        <f t="shared" si="8"/>
        <v>0</v>
      </c>
      <c r="D126" s="22">
        <f t="shared" si="9"/>
        <v>168.97499999999999</v>
      </c>
      <c r="E126" s="115">
        <f t="shared" si="10"/>
        <v>168.97499999999999</v>
      </c>
      <c r="F126" s="23">
        <f t="shared" si="11"/>
        <v>9.8789387595941666E-7</v>
      </c>
      <c r="G126" s="23">
        <f t="shared" si="12"/>
        <v>-9.8789387595941666E-7</v>
      </c>
      <c r="H126" s="23">
        <f t="shared" si="13"/>
        <v>169.38857637792992</v>
      </c>
      <c r="I126" s="23">
        <f t="shared" si="14"/>
        <v>-169.38857637792992</v>
      </c>
      <c r="J126" s="72"/>
      <c r="K126" s="21"/>
    </row>
    <row r="127" spans="1:11" x14ac:dyDescent="0.25">
      <c r="A127" s="19">
        <v>118</v>
      </c>
      <c r="B127" s="115">
        <f t="shared" si="15"/>
        <v>5.8499999999999872</v>
      </c>
      <c r="C127" s="22">
        <f t="shared" si="8"/>
        <v>0</v>
      </c>
      <c r="D127" s="22">
        <f t="shared" si="9"/>
        <v>166.24700000000001</v>
      </c>
      <c r="E127" s="115">
        <f t="shared" si="10"/>
        <v>166.24700000000001</v>
      </c>
      <c r="F127" s="23">
        <f t="shared" si="11"/>
        <v>9.8779015254801544E-7</v>
      </c>
      <c r="G127" s="23">
        <f t="shared" si="12"/>
        <v>-9.8779015254801544E-7</v>
      </c>
      <c r="H127" s="23">
        <f t="shared" si="13"/>
        <v>169.3707915111321</v>
      </c>
      <c r="I127" s="23">
        <f t="shared" si="14"/>
        <v>-169.3707915111321</v>
      </c>
      <c r="J127" s="72"/>
      <c r="K127" s="21"/>
    </row>
    <row r="128" spans="1:11" x14ac:dyDescent="0.25">
      <c r="A128" s="19">
        <v>119</v>
      </c>
      <c r="B128" s="115">
        <f t="shared" si="15"/>
        <v>5.899999999999987</v>
      </c>
      <c r="C128" s="22">
        <f t="shared" si="8"/>
        <v>0</v>
      </c>
      <c r="D128" s="22">
        <f t="shared" si="9"/>
        <v>161.03</v>
      </c>
      <c r="E128" s="115">
        <f t="shared" si="10"/>
        <v>161.03</v>
      </c>
      <c r="F128" s="23">
        <f t="shared" si="11"/>
        <v>9.8768644002700047E-7</v>
      </c>
      <c r="G128" s="23">
        <f t="shared" si="12"/>
        <v>-9.8768644002700047E-7</v>
      </c>
      <c r="H128" s="23">
        <f t="shared" si="13"/>
        <v>169.35300851164723</v>
      </c>
      <c r="I128" s="23">
        <f t="shared" si="14"/>
        <v>-169.35300851164723</v>
      </c>
      <c r="J128" s="72"/>
      <c r="K128" s="21"/>
    </row>
    <row r="129" spans="1:11" x14ac:dyDescent="0.25">
      <c r="A129" s="19">
        <v>120</v>
      </c>
      <c r="B129" s="115">
        <f t="shared" si="15"/>
        <v>5.9499999999999869</v>
      </c>
      <c r="C129" s="22">
        <f t="shared" si="8"/>
        <v>0</v>
      </c>
      <c r="D129" s="22">
        <f t="shared" si="9"/>
        <v>153.40100000000001</v>
      </c>
      <c r="E129" s="115">
        <f t="shared" si="10"/>
        <v>153.40100000000001</v>
      </c>
      <c r="F129" s="23">
        <f t="shared" si="11"/>
        <v>9.8758273839522868E-7</v>
      </c>
      <c r="G129" s="23">
        <f t="shared" si="12"/>
        <v>-9.8758273839522868E-7</v>
      </c>
      <c r="H129" s="23">
        <f t="shared" si="13"/>
        <v>169.3352273792793</v>
      </c>
      <c r="I129" s="23">
        <f t="shared" si="14"/>
        <v>-169.3352273792793</v>
      </c>
      <c r="J129" s="72"/>
      <c r="K129" s="21"/>
    </row>
    <row r="130" spans="1:11" x14ac:dyDescent="0.25">
      <c r="A130" s="19">
        <v>121</v>
      </c>
      <c r="B130" s="115">
        <f t="shared" si="15"/>
        <v>5.9999999999999867</v>
      </c>
      <c r="C130" s="22">
        <f t="shared" si="8"/>
        <v>0</v>
      </c>
      <c r="D130" s="22">
        <f t="shared" si="9"/>
        <v>143.476</v>
      </c>
      <c r="E130" s="115">
        <f t="shared" si="10"/>
        <v>143.476</v>
      </c>
      <c r="F130" s="23">
        <f t="shared" si="11"/>
        <v>9.8747904765155636E-7</v>
      </c>
      <c r="G130" s="23">
        <f t="shared" si="12"/>
        <v>-9.8747904765155636E-7</v>
      </c>
      <c r="H130" s="23">
        <f t="shared" si="13"/>
        <v>169.31744811383223</v>
      </c>
      <c r="I130" s="23">
        <f t="shared" si="14"/>
        <v>-169.31744811383223</v>
      </c>
      <c r="J130" s="72"/>
      <c r="K130" s="21"/>
    </row>
    <row r="131" spans="1:11" x14ac:dyDescent="0.25">
      <c r="A131" s="19">
        <v>122</v>
      </c>
      <c r="B131" s="115">
        <f t="shared" si="15"/>
        <v>6.0499999999999865</v>
      </c>
      <c r="C131" s="22">
        <f t="shared" si="8"/>
        <v>0</v>
      </c>
      <c r="D131" s="22">
        <f t="shared" si="9"/>
        <v>131.404</v>
      </c>
      <c r="E131" s="115">
        <f t="shared" si="10"/>
        <v>131.404</v>
      </c>
      <c r="F131" s="23">
        <f t="shared" si="11"/>
        <v>9.8737536779484086E-7</v>
      </c>
      <c r="G131" s="23">
        <f t="shared" si="12"/>
        <v>-9.8737536779484086E-7</v>
      </c>
      <c r="H131" s="23">
        <f t="shared" si="13"/>
        <v>169.29967071511007</v>
      </c>
      <c r="I131" s="23">
        <f t="shared" si="14"/>
        <v>-169.29967071511007</v>
      </c>
      <c r="J131" s="72"/>
      <c r="K131" s="21"/>
    </row>
    <row r="132" spans="1:11" x14ac:dyDescent="0.25">
      <c r="A132" s="19">
        <v>123</v>
      </c>
      <c r="B132" s="115">
        <f t="shared" si="15"/>
        <v>6.0999999999999863</v>
      </c>
      <c r="C132" s="22">
        <f t="shared" si="8"/>
        <v>0</v>
      </c>
      <c r="D132" s="22">
        <f t="shared" si="9"/>
        <v>117.366</v>
      </c>
      <c r="E132" s="115">
        <f t="shared" si="10"/>
        <v>117.366</v>
      </c>
      <c r="F132" s="23">
        <f t="shared" si="11"/>
        <v>9.8727169882393848E-7</v>
      </c>
      <c r="G132" s="23">
        <f t="shared" si="12"/>
        <v>-9.8727169882393848E-7</v>
      </c>
      <c r="H132" s="23">
        <f t="shared" si="13"/>
        <v>169.28189518291674</v>
      </c>
      <c r="I132" s="23">
        <f t="shared" si="14"/>
        <v>-169.28189518291674</v>
      </c>
      <c r="J132" s="72"/>
      <c r="K132" s="21"/>
    </row>
    <row r="133" spans="1:11" x14ac:dyDescent="0.25">
      <c r="A133" s="19">
        <v>124</v>
      </c>
      <c r="B133" s="115">
        <f t="shared" si="15"/>
        <v>6.1499999999999861</v>
      </c>
      <c r="C133" s="22">
        <f t="shared" si="8"/>
        <v>0</v>
      </c>
      <c r="D133" s="22">
        <f t="shared" si="9"/>
        <v>101.57299999999999</v>
      </c>
      <c r="E133" s="115">
        <f t="shared" si="10"/>
        <v>101.57299999999999</v>
      </c>
      <c r="F133" s="23">
        <f t="shared" si="11"/>
        <v>9.8716804073770678E-7</v>
      </c>
      <c r="G133" s="23">
        <f t="shared" si="12"/>
        <v>-9.8716804073770678E-7</v>
      </c>
      <c r="H133" s="23">
        <f t="shared" si="13"/>
        <v>169.26412151705631</v>
      </c>
      <c r="I133" s="23">
        <f t="shared" si="14"/>
        <v>-169.26412151705631</v>
      </c>
      <c r="J133" s="72"/>
      <c r="K133" s="21"/>
    </row>
    <row r="134" spans="1:11" x14ac:dyDescent="0.25">
      <c r="A134" s="19">
        <v>125</v>
      </c>
      <c r="B134" s="115">
        <f t="shared" si="15"/>
        <v>6.199999999999986</v>
      </c>
      <c r="C134" s="22">
        <f t="shared" si="8"/>
        <v>0</v>
      </c>
      <c r="D134" s="22">
        <f t="shared" si="9"/>
        <v>84.260999999999996</v>
      </c>
      <c r="E134" s="115">
        <f t="shared" si="10"/>
        <v>84.260999999999996</v>
      </c>
      <c r="F134" s="23">
        <f t="shared" si="11"/>
        <v>9.8706439353500269E-7</v>
      </c>
      <c r="G134" s="23">
        <f t="shared" si="12"/>
        <v>-9.8706439353500269E-7</v>
      </c>
      <c r="H134" s="23">
        <f t="shared" si="13"/>
        <v>169.24634971733283</v>
      </c>
      <c r="I134" s="23">
        <f t="shared" si="14"/>
        <v>-169.24634971733283</v>
      </c>
      <c r="J134" s="72"/>
      <c r="K134" s="21"/>
    </row>
    <row r="135" spans="1:11" x14ac:dyDescent="0.25">
      <c r="A135" s="19">
        <v>126</v>
      </c>
      <c r="B135" s="115">
        <f t="shared" si="15"/>
        <v>6.2499999999999858</v>
      </c>
      <c r="C135" s="22">
        <f t="shared" si="8"/>
        <v>0</v>
      </c>
      <c r="D135" s="22">
        <f t="shared" si="9"/>
        <v>65.691000000000003</v>
      </c>
      <c r="E135" s="115">
        <f t="shared" si="10"/>
        <v>65.691000000000003</v>
      </c>
      <c r="F135" s="23">
        <f t="shared" si="11"/>
        <v>9.8696075721468356E-7</v>
      </c>
      <c r="G135" s="23">
        <f t="shared" si="12"/>
        <v>-9.8696075721468356E-7</v>
      </c>
      <c r="H135" s="23">
        <f t="shared" si="13"/>
        <v>169.22857978355037</v>
      </c>
      <c r="I135" s="23">
        <f t="shared" si="14"/>
        <v>-169.22857978355037</v>
      </c>
      <c r="J135" s="72"/>
      <c r="K135" s="21"/>
    </row>
    <row r="136" spans="1:11" x14ac:dyDescent="0.25">
      <c r="A136" s="19">
        <v>127</v>
      </c>
      <c r="B136" s="115">
        <f t="shared" si="15"/>
        <v>6.2999999999999856</v>
      </c>
      <c r="C136" s="22">
        <f t="shared" si="8"/>
        <v>0</v>
      </c>
      <c r="D136" s="22">
        <f t="shared" si="9"/>
        <v>46.140999999999998</v>
      </c>
      <c r="E136" s="115">
        <f t="shared" si="10"/>
        <v>46.140999999999998</v>
      </c>
      <c r="F136" s="23">
        <f t="shared" si="11"/>
        <v>9.8685713177560674E-7</v>
      </c>
      <c r="G136" s="23">
        <f t="shared" si="12"/>
        <v>-9.8685713177560674E-7</v>
      </c>
      <c r="H136" s="23">
        <f t="shared" si="13"/>
        <v>169.21081171551299</v>
      </c>
      <c r="I136" s="23">
        <f t="shared" si="14"/>
        <v>-169.21081171551299</v>
      </c>
      <c r="J136" s="72"/>
      <c r="K136" s="21"/>
    </row>
    <row r="137" spans="1:11" x14ac:dyDescent="0.25">
      <c r="A137" s="19">
        <v>128</v>
      </c>
      <c r="B137" s="115">
        <f t="shared" si="15"/>
        <v>6.3499999999999854</v>
      </c>
      <c r="C137" s="22">
        <f t="shared" si="8"/>
        <v>0</v>
      </c>
      <c r="D137" s="22">
        <f t="shared" si="9"/>
        <v>25.904</v>
      </c>
      <c r="E137" s="115">
        <f t="shared" si="10"/>
        <v>25.904</v>
      </c>
      <c r="F137" s="23">
        <f t="shared" si="11"/>
        <v>9.8675351721662981E-7</v>
      </c>
      <c r="G137" s="23">
        <f t="shared" si="12"/>
        <v>-9.8675351721662981E-7</v>
      </c>
      <c r="H137" s="23">
        <f t="shared" si="13"/>
        <v>169.1930455130248</v>
      </c>
      <c r="I137" s="23">
        <f t="shared" si="14"/>
        <v>-169.1930455130248</v>
      </c>
      <c r="J137" s="72"/>
      <c r="K137" s="21"/>
    </row>
    <row r="138" spans="1:11" x14ac:dyDescent="0.25">
      <c r="A138" s="19">
        <v>129</v>
      </c>
      <c r="B138" s="115">
        <f t="shared" si="15"/>
        <v>6.3999999999999853</v>
      </c>
      <c r="C138" s="22">
        <f t="shared" ref="C138:C201" si="16">ROUND($E$5*EXP(-$K$3*B138)*COS($M$3*B138),$E$8)</f>
        <v>0</v>
      </c>
      <c r="D138" s="22">
        <f t="shared" ref="D138:D201" si="17">ROUND($F$5*EXP(-$K$3*B138)*SIN($M$3*B138),$E$8)</f>
        <v>5.2830000000000004</v>
      </c>
      <c r="E138" s="115">
        <f t="shared" ref="E138:E201" si="18">C138+D138</f>
        <v>5.2830000000000004</v>
      </c>
      <c r="F138" s="23">
        <f t="shared" ref="F138:F201" si="19">$E$5*EXP(-$K$3*$B138)</f>
        <v>9.8664991353661053E-7</v>
      </c>
      <c r="G138" s="23">
        <f t="shared" ref="G138:G201" si="20">-$E$5*EXP(-$K$3*$B138)</f>
        <v>-9.8664991353661053E-7</v>
      </c>
      <c r="H138" s="23">
        <f t="shared" ref="H138:H201" si="21">$F$5*EXP(-$K$3*$B138)</f>
        <v>169.17528117588998</v>
      </c>
      <c r="I138" s="23">
        <f t="shared" ref="I138:I201" si="22">-$F$5*EXP(-$K$3*$B138)</f>
        <v>-169.17528117588998</v>
      </c>
      <c r="J138" s="72"/>
      <c r="K138" s="21"/>
    </row>
    <row r="139" spans="1:11" x14ac:dyDescent="0.25">
      <c r="A139" s="19">
        <v>130</v>
      </c>
      <c r="B139" s="115">
        <f t="shared" si="15"/>
        <v>6.4499999999999851</v>
      </c>
      <c r="C139" s="22">
        <f t="shared" si="16"/>
        <v>0</v>
      </c>
      <c r="D139" s="22">
        <f t="shared" si="17"/>
        <v>-15.412000000000001</v>
      </c>
      <c r="E139" s="115">
        <f t="shared" si="18"/>
        <v>-15.412000000000001</v>
      </c>
      <c r="F139" s="23">
        <f t="shared" si="19"/>
        <v>9.8654632073440646E-7</v>
      </c>
      <c r="G139" s="23">
        <f t="shared" si="20"/>
        <v>-9.8654632073440646E-7</v>
      </c>
      <c r="H139" s="23">
        <f t="shared" si="21"/>
        <v>169.15751870391261</v>
      </c>
      <c r="I139" s="23">
        <f t="shared" si="22"/>
        <v>-169.15751870391261</v>
      </c>
      <c r="J139" s="72"/>
      <c r="K139" s="21"/>
    </row>
    <row r="140" spans="1:11" x14ac:dyDescent="0.25">
      <c r="A140" s="19">
        <v>131</v>
      </c>
      <c r="B140" s="115">
        <f t="shared" ref="B140:B203" si="23">B139+$B$8</f>
        <v>6.4999999999999849</v>
      </c>
      <c r="C140" s="22">
        <f t="shared" si="16"/>
        <v>0</v>
      </c>
      <c r="D140" s="22">
        <f t="shared" si="17"/>
        <v>-35.872999999999998</v>
      </c>
      <c r="E140" s="115">
        <f t="shared" si="18"/>
        <v>-35.872999999999998</v>
      </c>
      <c r="F140" s="23">
        <f t="shared" si="19"/>
        <v>9.8644273880887561E-7</v>
      </c>
      <c r="G140" s="23">
        <f t="shared" si="20"/>
        <v>-9.8644273880887561E-7</v>
      </c>
      <c r="H140" s="23">
        <f t="shared" si="21"/>
        <v>169.13975809689688</v>
      </c>
      <c r="I140" s="23">
        <f t="shared" si="22"/>
        <v>-169.13975809689688</v>
      </c>
      <c r="J140" s="72"/>
      <c r="K140" s="21"/>
    </row>
    <row r="141" spans="1:11" x14ac:dyDescent="0.25">
      <c r="A141" s="19">
        <v>132</v>
      </c>
      <c r="B141" s="115">
        <f t="shared" si="23"/>
        <v>6.5499999999999847</v>
      </c>
      <c r="C141" s="22">
        <f t="shared" si="16"/>
        <v>0</v>
      </c>
      <c r="D141" s="22">
        <f t="shared" si="17"/>
        <v>-55.792000000000002</v>
      </c>
      <c r="E141" s="115">
        <f t="shared" si="18"/>
        <v>-55.792000000000002</v>
      </c>
      <c r="F141" s="23">
        <f t="shared" si="19"/>
        <v>9.8633916775887595E-7</v>
      </c>
      <c r="G141" s="23">
        <f t="shared" si="20"/>
        <v>-9.8633916775887595E-7</v>
      </c>
      <c r="H141" s="23">
        <f t="shared" si="21"/>
        <v>169.12199935464699</v>
      </c>
      <c r="I141" s="23">
        <f t="shared" si="22"/>
        <v>-169.12199935464699</v>
      </c>
      <c r="J141" s="72"/>
      <c r="K141" s="21"/>
    </row>
    <row r="142" spans="1:11" x14ac:dyDescent="0.25">
      <c r="A142" s="19">
        <v>133</v>
      </c>
      <c r="B142" s="115">
        <f t="shared" si="23"/>
        <v>6.5999999999999845</v>
      </c>
      <c r="C142" s="22">
        <f t="shared" si="16"/>
        <v>0</v>
      </c>
      <c r="D142" s="22">
        <f t="shared" si="17"/>
        <v>-74.870999999999995</v>
      </c>
      <c r="E142" s="115">
        <f t="shared" si="18"/>
        <v>-74.870999999999995</v>
      </c>
      <c r="F142" s="23">
        <f t="shared" si="19"/>
        <v>9.8623560758326569E-7</v>
      </c>
      <c r="G142" s="23">
        <f t="shared" si="20"/>
        <v>-9.8623560758326569E-7</v>
      </c>
      <c r="H142" s="23">
        <f t="shared" si="21"/>
        <v>169.10424247696713</v>
      </c>
      <c r="I142" s="23">
        <f t="shared" si="22"/>
        <v>-169.10424247696713</v>
      </c>
      <c r="J142" s="72"/>
      <c r="K142" s="21"/>
    </row>
    <row r="143" spans="1:11" x14ac:dyDescent="0.25">
      <c r="A143" s="19">
        <v>134</v>
      </c>
      <c r="B143" s="115">
        <f t="shared" si="23"/>
        <v>6.6499999999999844</v>
      </c>
      <c r="C143" s="22">
        <f t="shared" si="16"/>
        <v>0</v>
      </c>
      <c r="D143" s="22">
        <f t="shared" si="17"/>
        <v>-92.823999999999998</v>
      </c>
      <c r="E143" s="115">
        <f t="shared" si="18"/>
        <v>-92.823999999999998</v>
      </c>
      <c r="F143" s="23">
        <f t="shared" si="19"/>
        <v>9.8613205828090281E-7</v>
      </c>
      <c r="G143" s="23">
        <f t="shared" si="20"/>
        <v>-9.8613205828090281E-7</v>
      </c>
      <c r="H143" s="23">
        <f t="shared" si="21"/>
        <v>169.08648746366157</v>
      </c>
      <c r="I143" s="23">
        <f t="shared" si="22"/>
        <v>-169.08648746366157</v>
      </c>
      <c r="J143" s="72"/>
      <c r="K143" s="21"/>
    </row>
    <row r="144" spans="1:11" x14ac:dyDescent="0.25">
      <c r="A144" s="19">
        <v>135</v>
      </c>
      <c r="B144" s="115">
        <f t="shared" si="23"/>
        <v>6.6999999999999842</v>
      </c>
      <c r="C144" s="22">
        <f t="shared" si="16"/>
        <v>0</v>
      </c>
      <c r="D144" s="22">
        <f t="shared" si="17"/>
        <v>-109.383</v>
      </c>
      <c r="E144" s="115">
        <f t="shared" si="18"/>
        <v>-109.383</v>
      </c>
      <c r="F144" s="23">
        <f t="shared" si="19"/>
        <v>9.8602851985064615E-7</v>
      </c>
      <c r="G144" s="23">
        <f t="shared" si="20"/>
        <v>-9.8602851985064615E-7</v>
      </c>
      <c r="H144" s="23">
        <f t="shared" si="21"/>
        <v>169.06873431453451</v>
      </c>
      <c r="I144" s="23">
        <f t="shared" si="22"/>
        <v>-169.06873431453451</v>
      </c>
      <c r="J144" s="72"/>
      <c r="K144" s="21"/>
    </row>
    <row r="145" spans="1:11" x14ac:dyDescent="0.25">
      <c r="A145" s="19">
        <v>136</v>
      </c>
      <c r="B145" s="115">
        <f t="shared" si="23"/>
        <v>6.749999999999984</v>
      </c>
      <c r="C145" s="22">
        <f t="shared" si="16"/>
        <v>0</v>
      </c>
      <c r="D145" s="22">
        <f t="shared" si="17"/>
        <v>-124.301</v>
      </c>
      <c r="E145" s="115">
        <f t="shared" si="18"/>
        <v>-124.301</v>
      </c>
      <c r="F145" s="23">
        <f t="shared" si="19"/>
        <v>9.8592499229135369E-7</v>
      </c>
      <c r="G145" s="23">
        <f t="shared" si="20"/>
        <v>-9.8592499229135369E-7</v>
      </c>
      <c r="H145" s="23">
        <f t="shared" si="21"/>
        <v>169.05098302939027</v>
      </c>
      <c r="I145" s="23">
        <f t="shared" si="22"/>
        <v>-169.05098302939027</v>
      </c>
      <c r="J145" s="72"/>
      <c r="K145" s="21"/>
    </row>
    <row r="146" spans="1:11" x14ac:dyDescent="0.25">
      <c r="A146" s="19">
        <v>137</v>
      </c>
      <c r="B146" s="115">
        <f t="shared" si="23"/>
        <v>6.7999999999999838</v>
      </c>
      <c r="C146" s="22">
        <f t="shared" si="16"/>
        <v>0</v>
      </c>
      <c r="D146" s="22">
        <f t="shared" si="17"/>
        <v>-137.35300000000001</v>
      </c>
      <c r="E146" s="115">
        <f t="shared" si="18"/>
        <v>-137.35300000000001</v>
      </c>
      <c r="F146" s="23">
        <f t="shared" si="19"/>
        <v>9.8582147560188449E-7</v>
      </c>
      <c r="G146" s="23">
        <f t="shared" si="20"/>
        <v>-9.8582147560188449E-7</v>
      </c>
      <c r="H146" s="23">
        <f t="shared" si="21"/>
        <v>169.03323360803313</v>
      </c>
      <c r="I146" s="23">
        <f t="shared" si="22"/>
        <v>-169.03323360803313</v>
      </c>
      <c r="J146" s="72"/>
      <c r="K146" s="21"/>
    </row>
    <row r="147" spans="1:11" x14ac:dyDescent="0.25">
      <c r="A147" s="19">
        <v>138</v>
      </c>
      <c r="B147" s="115">
        <f t="shared" si="23"/>
        <v>6.8499999999999837</v>
      </c>
      <c r="C147" s="22">
        <f t="shared" si="16"/>
        <v>0</v>
      </c>
      <c r="D147" s="22">
        <f t="shared" si="17"/>
        <v>-148.34399999999999</v>
      </c>
      <c r="E147" s="115">
        <f t="shared" si="18"/>
        <v>-148.34399999999999</v>
      </c>
      <c r="F147" s="23">
        <f t="shared" si="19"/>
        <v>9.8571796978109694E-7</v>
      </c>
      <c r="G147" s="23">
        <f t="shared" si="20"/>
        <v>-9.8571796978109694E-7</v>
      </c>
      <c r="H147" s="23">
        <f t="shared" si="21"/>
        <v>169.01548605026738</v>
      </c>
      <c r="I147" s="23">
        <f t="shared" si="22"/>
        <v>-169.01548605026738</v>
      </c>
      <c r="J147" s="72"/>
      <c r="K147" s="21"/>
    </row>
    <row r="148" spans="1:11" x14ac:dyDescent="0.25">
      <c r="A148" s="19">
        <v>139</v>
      </c>
      <c r="B148" s="115">
        <f t="shared" si="23"/>
        <v>6.8999999999999835</v>
      </c>
      <c r="C148" s="22">
        <f t="shared" si="16"/>
        <v>0</v>
      </c>
      <c r="D148" s="22">
        <f t="shared" si="17"/>
        <v>-157.11199999999999</v>
      </c>
      <c r="E148" s="115">
        <f t="shared" si="18"/>
        <v>-157.11199999999999</v>
      </c>
      <c r="F148" s="23">
        <f t="shared" si="19"/>
        <v>9.8561447482785011E-7</v>
      </c>
      <c r="G148" s="23">
        <f t="shared" si="20"/>
        <v>-9.8561447482785011E-7</v>
      </c>
      <c r="H148" s="23">
        <f t="shared" si="21"/>
        <v>168.99774035589735</v>
      </c>
      <c r="I148" s="23">
        <f t="shared" si="22"/>
        <v>-168.99774035589735</v>
      </c>
      <c r="J148" s="72"/>
      <c r="K148" s="21"/>
    </row>
    <row r="149" spans="1:11" x14ac:dyDescent="0.25">
      <c r="A149" s="19">
        <v>140</v>
      </c>
      <c r="B149" s="115">
        <f t="shared" si="23"/>
        <v>6.9499999999999833</v>
      </c>
      <c r="C149" s="22">
        <f t="shared" si="16"/>
        <v>0</v>
      </c>
      <c r="D149" s="22">
        <f t="shared" si="17"/>
        <v>-163.524</v>
      </c>
      <c r="E149" s="115">
        <f t="shared" si="18"/>
        <v>-163.524</v>
      </c>
      <c r="F149" s="23">
        <f t="shared" si="19"/>
        <v>9.8551099074100283E-7</v>
      </c>
      <c r="G149" s="23">
        <f t="shared" si="20"/>
        <v>-9.8551099074100283E-7</v>
      </c>
      <c r="H149" s="23">
        <f t="shared" si="21"/>
        <v>168.9799965247274</v>
      </c>
      <c r="I149" s="23">
        <f t="shared" si="22"/>
        <v>-168.9799965247274</v>
      </c>
      <c r="J149" s="72"/>
      <c r="K149" s="21"/>
    </row>
    <row r="150" spans="1:11" x14ac:dyDescent="0.25">
      <c r="A150" s="19">
        <v>141</v>
      </c>
      <c r="B150" s="115">
        <f t="shared" si="23"/>
        <v>6.9999999999999831</v>
      </c>
      <c r="C150" s="22">
        <f t="shared" si="16"/>
        <v>0</v>
      </c>
      <c r="D150" s="22">
        <f t="shared" si="17"/>
        <v>-167.48500000000001</v>
      </c>
      <c r="E150" s="115">
        <f t="shared" si="18"/>
        <v>-167.48500000000001</v>
      </c>
      <c r="F150" s="23">
        <f t="shared" si="19"/>
        <v>9.8540751751941413E-7</v>
      </c>
      <c r="G150" s="23">
        <f t="shared" si="20"/>
        <v>-9.8540751751941413E-7</v>
      </c>
      <c r="H150" s="23">
        <f t="shared" si="21"/>
        <v>168.96225455656196</v>
      </c>
      <c r="I150" s="23">
        <f t="shared" si="22"/>
        <v>-168.96225455656196</v>
      </c>
      <c r="J150" s="72"/>
      <c r="K150" s="21"/>
    </row>
    <row r="151" spans="1:11" x14ac:dyDescent="0.25">
      <c r="A151" s="19">
        <v>142</v>
      </c>
      <c r="B151" s="115">
        <f t="shared" si="23"/>
        <v>7.0499999999999829</v>
      </c>
      <c r="C151" s="22">
        <f t="shared" si="16"/>
        <v>0</v>
      </c>
      <c r="D151" s="22">
        <f t="shared" si="17"/>
        <v>-168.93600000000001</v>
      </c>
      <c r="E151" s="115">
        <f t="shared" si="18"/>
        <v>-168.93600000000001</v>
      </c>
      <c r="F151" s="23">
        <f t="shared" si="19"/>
        <v>9.853040551619435E-7</v>
      </c>
      <c r="G151" s="23">
        <f t="shared" si="20"/>
        <v>-9.853040551619435E-7</v>
      </c>
      <c r="H151" s="23">
        <f t="shared" si="21"/>
        <v>168.94451445120535</v>
      </c>
      <c r="I151" s="23">
        <f t="shared" si="22"/>
        <v>-168.94451445120535</v>
      </c>
      <c r="J151" s="72"/>
      <c r="K151" s="21"/>
    </row>
    <row r="152" spans="1:11" x14ac:dyDescent="0.25">
      <c r="A152" s="19">
        <v>143</v>
      </c>
      <c r="B152" s="115">
        <f t="shared" si="23"/>
        <v>7.0999999999999828</v>
      </c>
      <c r="C152" s="22">
        <f t="shared" si="16"/>
        <v>0</v>
      </c>
      <c r="D152" s="22">
        <f t="shared" si="17"/>
        <v>-167.857</v>
      </c>
      <c r="E152" s="115">
        <f t="shared" si="18"/>
        <v>-167.857</v>
      </c>
      <c r="F152" s="23">
        <f t="shared" si="19"/>
        <v>9.8520060366744997E-7</v>
      </c>
      <c r="G152" s="23">
        <f t="shared" si="20"/>
        <v>-9.8520060366744997E-7</v>
      </c>
      <c r="H152" s="23">
        <f t="shared" si="21"/>
        <v>168.926776208462</v>
      </c>
      <c r="I152" s="23">
        <f t="shared" si="22"/>
        <v>-168.926776208462</v>
      </c>
      <c r="J152" s="72"/>
      <c r="K152" s="21"/>
    </row>
    <row r="153" spans="1:11" x14ac:dyDescent="0.25">
      <c r="A153" s="19">
        <v>144</v>
      </c>
      <c r="B153" s="115">
        <f t="shared" si="23"/>
        <v>7.1499999999999826</v>
      </c>
      <c r="C153" s="22">
        <f t="shared" si="16"/>
        <v>0</v>
      </c>
      <c r="D153" s="22">
        <f t="shared" si="17"/>
        <v>-164.26300000000001</v>
      </c>
      <c r="E153" s="115">
        <f t="shared" si="18"/>
        <v>-164.26300000000001</v>
      </c>
      <c r="F153" s="23">
        <f t="shared" si="19"/>
        <v>9.8509716303479323E-7</v>
      </c>
      <c r="G153" s="23">
        <f t="shared" si="20"/>
        <v>-9.8509716303479323E-7</v>
      </c>
      <c r="H153" s="23">
        <f t="shared" si="21"/>
        <v>168.90903982813637</v>
      </c>
      <c r="I153" s="23">
        <f t="shared" si="22"/>
        <v>-168.90903982813637</v>
      </c>
      <c r="J153" s="72"/>
      <c r="K153" s="21"/>
    </row>
    <row r="154" spans="1:11" x14ac:dyDescent="0.25">
      <c r="A154" s="19">
        <v>145</v>
      </c>
      <c r="B154" s="115">
        <f t="shared" si="23"/>
        <v>7.1999999999999824</v>
      </c>
      <c r="C154" s="22">
        <f t="shared" si="16"/>
        <v>0</v>
      </c>
      <c r="D154" s="22">
        <f t="shared" si="17"/>
        <v>-158.21</v>
      </c>
      <c r="E154" s="115">
        <f t="shared" si="18"/>
        <v>-158.21</v>
      </c>
      <c r="F154" s="23">
        <f t="shared" si="19"/>
        <v>9.8499373326283255E-7</v>
      </c>
      <c r="G154" s="23">
        <f t="shared" si="20"/>
        <v>-9.8499373326283255E-7</v>
      </c>
      <c r="H154" s="23">
        <f t="shared" si="21"/>
        <v>168.89130531003292</v>
      </c>
      <c r="I154" s="23">
        <f t="shared" si="22"/>
        <v>-168.89130531003292</v>
      </c>
      <c r="J154" s="72"/>
      <c r="K154" s="21"/>
    </row>
    <row r="155" spans="1:11" x14ac:dyDescent="0.25">
      <c r="A155" s="19">
        <v>146</v>
      </c>
      <c r="B155" s="115">
        <f t="shared" si="23"/>
        <v>7.2499999999999822</v>
      </c>
      <c r="C155" s="22">
        <f t="shared" si="16"/>
        <v>0</v>
      </c>
      <c r="D155" s="22">
        <f t="shared" si="17"/>
        <v>-149.78700000000001</v>
      </c>
      <c r="E155" s="115">
        <f t="shared" si="18"/>
        <v>-149.78700000000001</v>
      </c>
      <c r="F155" s="23">
        <f t="shared" si="19"/>
        <v>9.8489031435042801E-7</v>
      </c>
      <c r="G155" s="23">
        <f t="shared" si="20"/>
        <v>-9.8489031435042801E-7</v>
      </c>
      <c r="H155" s="23">
        <f t="shared" si="21"/>
        <v>168.8735726539561</v>
      </c>
      <c r="I155" s="23">
        <f t="shared" si="22"/>
        <v>-168.8735726539561</v>
      </c>
      <c r="J155" s="72"/>
      <c r="K155" s="21"/>
    </row>
    <row r="156" spans="1:11" x14ac:dyDescent="0.25">
      <c r="A156" s="19">
        <v>147</v>
      </c>
      <c r="B156" s="115">
        <f t="shared" si="23"/>
        <v>7.2999999999999821</v>
      </c>
      <c r="C156" s="22">
        <f t="shared" si="16"/>
        <v>0</v>
      </c>
      <c r="D156" s="22">
        <f t="shared" si="17"/>
        <v>-139.12299999999999</v>
      </c>
      <c r="E156" s="115">
        <f t="shared" si="18"/>
        <v>-139.12299999999999</v>
      </c>
      <c r="F156" s="23">
        <f t="shared" si="19"/>
        <v>9.8478690629643889E-7</v>
      </c>
      <c r="G156" s="23">
        <f t="shared" si="20"/>
        <v>-9.8478690629643889E-7</v>
      </c>
      <c r="H156" s="23">
        <f t="shared" si="21"/>
        <v>168.85584185971041</v>
      </c>
      <c r="I156" s="23">
        <f t="shared" si="22"/>
        <v>-168.85584185971041</v>
      </c>
      <c r="J156" s="72"/>
      <c r="K156" s="21"/>
    </row>
    <row r="157" spans="1:11" x14ac:dyDescent="0.25">
      <c r="A157" s="19">
        <v>148</v>
      </c>
      <c r="B157" s="115">
        <f t="shared" si="23"/>
        <v>7.3499999999999819</v>
      </c>
      <c r="C157" s="22">
        <f t="shared" si="16"/>
        <v>0</v>
      </c>
      <c r="D157" s="22">
        <f t="shared" si="17"/>
        <v>-126.377</v>
      </c>
      <c r="E157" s="115">
        <f t="shared" si="18"/>
        <v>-126.377</v>
      </c>
      <c r="F157" s="23">
        <f t="shared" si="19"/>
        <v>9.8468350909972571E-7</v>
      </c>
      <c r="G157" s="23">
        <f t="shared" si="20"/>
        <v>-9.8468350909972571E-7</v>
      </c>
      <c r="H157" s="23">
        <f t="shared" si="21"/>
        <v>168.83811292710041</v>
      </c>
      <c r="I157" s="23">
        <f t="shared" si="22"/>
        <v>-168.83811292710041</v>
      </c>
      <c r="J157" s="72"/>
      <c r="K157" s="21"/>
    </row>
    <row r="158" spans="1:11" x14ac:dyDescent="0.25">
      <c r="A158" s="19">
        <v>149</v>
      </c>
      <c r="B158" s="115">
        <f t="shared" si="23"/>
        <v>7.3999999999999817</v>
      </c>
      <c r="C158" s="22">
        <f t="shared" si="16"/>
        <v>0</v>
      </c>
      <c r="D158" s="22">
        <f t="shared" si="17"/>
        <v>-111.741</v>
      </c>
      <c r="E158" s="115">
        <f t="shared" si="18"/>
        <v>-111.741</v>
      </c>
      <c r="F158" s="23">
        <f t="shared" si="19"/>
        <v>9.8458012275914794E-7</v>
      </c>
      <c r="G158" s="23">
        <f t="shared" si="20"/>
        <v>-9.8458012275914794E-7</v>
      </c>
      <c r="H158" s="23">
        <f t="shared" si="21"/>
        <v>168.8203858559306</v>
      </c>
      <c r="I158" s="23">
        <f t="shared" si="22"/>
        <v>-168.8203858559306</v>
      </c>
      <c r="J158" s="72"/>
      <c r="K158" s="21"/>
    </row>
    <row r="159" spans="1:11" x14ac:dyDescent="0.25">
      <c r="A159" s="19">
        <v>150</v>
      </c>
      <c r="B159" s="115">
        <f t="shared" si="23"/>
        <v>7.4499999999999815</v>
      </c>
      <c r="C159" s="22">
        <f t="shared" si="16"/>
        <v>0</v>
      </c>
      <c r="D159" s="22">
        <f t="shared" si="17"/>
        <v>-95.433000000000007</v>
      </c>
      <c r="E159" s="115">
        <f t="shared" si="18"/>
        <v>-95.433000000000007</v>
      </c>
      <c r="F159" s="23">
        <f t="shared" si="19"/>
        <v>9.8447674727356633E-7</v>
      </c>
      <c r="G159" s="23">
        <f t="shared" si="20"/>
        <v>-9.8447674727356633E-7</v>
      </c>
      <c r="H159" s="23">
        <f t="shared" si="21"/>
        <v>168.80266064600551</v>
      </c>
      <c r="I159" s="23">
        <f t="shared" si="22"/>
        <v>-168.80266064600551</v>
      </c>
      <c r="J159" s="72"/>
      <c r="K159" s="21"/>
    </row>
    <row r="160" spans="1:11" x14ac:dyDescent="0.25">
      <c r="A160" s="19">
        <v>151</v>
      </c>
      <c r="B160" s="115">
        <f t="shared" si="23"/>
        <v>7.4999999999999813</v>
      </c>
      <c r="C160" s="22">
        <f t="shared" si="16"/>
        <v>0</v>
      </c>
      <c r="D160" s="22">
        <f t="shared" si="17"/>
        <v>-77.7</v>
      </c>
      <c r="E160" s="115">
        <f t="shared" si="18"/>
        <v>-77.7</v>
      </c>
      <c r="F160" s="23">
        <f t="shared" si="19"/>
        <v>9.8437338264184076E-7</v>
      </c>
      <c r="G160" s="23">
        <f t="shared" si="20"/>
        <v>-9.8437338264184076E-7</v>
      </c>
      <c r="H160" s="23">
        <f t="shared" si="21"/>
        <v>168.78493729712977</v>
      </c>
      <c r="I160" s="23">
        <f t="shared" si="22"/>
        <v>-168.78493729712977</v>
      </c>
      <c r="J160" s="72"/>
      <c r="K160" s="21"/>
    </row>
    <row r="161" spans="1:11" x14ac:dyDescent="0.25">
      <c r="A161" s="19">
        <v>152</v>
      </c>
      <c r="B161" s="115">
        <f t="shared" si="23"/>
        <v>7.5499999999999812</v>
      </c>
      <c r="C161" s="22">
        <f t="shared" si="16"/>
        <v>0</v>
      </c>
      <c r="D161" s="22">
        <f t="shared" si="17"/>
        <v>-58.807000000000002</v>
      </c>
      <c r="E161" s="115">
        <f t="shared" si="18"/>
        <v>-58.807000000000002</v>
      </c>
      <c r="F161" s="23">
        <f t="shared" si="19"/>
        <v>9.8427002886283155E-7</v>
      </c>
      <c r="G161" s="23">
        <f t="shared" si="20"/>
        <v>-9.8427002886283155E-7</v>
      </c>
      <c r="H161" s="23">
        <f t="shared" si="21"/>
        <v>168.767215809108</v>
      </c>
      <c r="I161" s="23">
        <f t="shared" si="22"/>
        <v>-168.767215809108</v>
      </c>
      <c r="J161" s="72"/>
      <c r="K161" s="21"/>
    </row>
    <row r="162" spans="1:11" x14ac:dyDescent="0.25">
      <c r="A162" s="19">
        <v>153</v>
      </c>
      <c r="B162" s="115">
        <f t="shared" si="23"/>
        <v>7.599999999999981</v>
      </c>
      <c r="C162" s="22">
        <f t="shared" si="16"/>
        <v>0</v>
      </c>
      <c r="D162" s="22">
        <f t="shared" si="17"/>
        <v>-39.036000000000001</v>
      </c>
      <c r="E162" s="115">
        <f t="shared" si="18"/>
        <v>-39.036000000000001</v>
      </c>
      <c r="F162" s="23">
        <f t="shared" si="19"/>
        <v>9.8416668593539966E-7</v>
      </c>
      <c r="G162" s="23">
        <f t="shared" si="20"/>
        <v>-9.8416668593539966E-7</v>
      </c>
      <c r="H162" s="23">
        <f t="shared" si="21"/>
        <v>168.74949618174475</v>
      </c>
      <c r="I162" s="23">
        <f t="shared" si="22"/>
        <v>-168.74949618174475</v>
      </c>
      <c r="J162" s="72"/>
      <c r="K162" s="21"/>
    </row>
    <row r="163" spans="1:11" x14ac:dyDescent="0.25">
      <c r="A163" s="19">
        <v>154</v>
      </c>
      <c r="B163" s="115">
        <f t="shared" si="23"/>
        <v>7.6499999999999808</v>
      </c>
      <c r="C163" s="22">
        <f t="shared" si="16"/>
        <v>0</v>
      </c>
      <c r="D163" s="22">
        <f t="shared" si="17"/>
        <v>-18.684999999999999</v>
      </c>
      <c r="E163" s="115">
        <f t="shared" si="18"/>
        <v>-18.684999999999999</v>
      </c>
      <c r="F163" s="23">
        <f t="shared" si="19"/>
        <v>9.840633538584054E-7</v>
      </c>
      <c r="G163" s="23">
        <f t="shared" si="20"/>
        <v>-9.840633538584054E-7</v>
      </c>
      <c r="H163" s="23">
        <f t="shared" si="21"/>
        <v>168.73177841484471</v>
      </c>
      <c r="I163" s="23">
        <f t="shared" si="22"/>
        <v>-168.73177841484471</v>
      </c>
      <c r="J163" s="72"/>
      <c r="K163" s="21"/>
    </row>
    <row r="164" spans="1:11" x14ac:dyDescent="0.25">
      <c r="A164" s="19">
        <v>155</v>
      </c>
      <c r="B164" s="115">
        <f t="shared" si="23"/>
        <v>7.6999999999999806</v>
      </c>
      <c r="C164" s="22">
        <f t="shared" si="16"/>
        <v>0</v>
      </c>
      <c r="D164" s="22">
        <f t="shared" si="17"/>
        <v>1.9419999999999999</v>
      </c>
      <c r="E164" s="115">
        <f t="shared" si="18"/>
        <v>1.9419999999999999</v>
      </c>
      <c r="F164" s="23">
        <f t="shared" si="19"/>
        <v>9.8396003263070972E-7</v>
      </c>
      <c r="G164" s="23">
        <f t="shared" si="20"/>
        <v>-9.8396003263070972E-7</v>
      </c>
      <c r="H164" s="23">
        <f t="shared" si="21"/>
        <v>168.71406250821252</v>
      </c>
      <c r="I164" s="23">
        <f t="shared" si="22"/>
        <v>-168.71406250821252</v>
      </c>
      <c r="J164" s="72"/>
      <c r="K164" s="21"/>
    </row>
    <row r="165" spans="1:11" x14ac:dyDescent="0.25">
      <c r="A165" s="19">
        <v>156</v>
      </c>
      <c r="B165" s="115">
        <f t="shared" si="23"/>
        <v>7.7499999999999805</v>
      </c>
      <c r="C165" s="22">
        <f t="shared" si="16"/>
        <v>0</v>
      </c>
      <c r="D165" s="22">
        <f t="shared" si="17"/>
        <v>22.535</v>
      </c>
      <c r="E165" s="115">
        <f t="shared" si="18"/>
        <v>22.535</v>
      </c>
      <c r="F165" s="23">
        <f t="shared" si="19"/>
        <v>9.8385672225117337E-7</v>
      </c>
      <c r="G165" s="23">
        <f t="shared" si="20"/>
        <v>-9.8385672225117337E-7</v>
      </c>
      <c r="H165" s="23">
        <f t="shared" si="21"/>
        <v>168.69634846165289</v>
      </c>
      <c r="I165" s="23">
        <f t="shared" si="22"/>
        <v>-168.69634846165289</v>
      </c>
      <c r="J165" s="72"/>
      <c r="K165" s="21"/>
    </row>
    <row r="166" spans="1:11" x14ac:dyDescent="0.25">
      <c r="A166" s="19">
        <v>157</v>
      </c>
      <c r="B166" s="115">
        <f t="shared" si="23"/>
        <v>7.7999999999999803</v>
      </c>
      <c r="C166" s="22">
        <f t="shared" si="16"/>
        <v>0</v>
      </c>
      <c r="D166" s="22">
        <f t="shared" si="17"/>
        <v>42.786000000000001</v>
      </c>
      <c r="E166" s="115">
        <f t="shared" si="18"/>
        <v>42.786000000000001</v>
      </c>
      <c r="F166" s="23">
        <f t="shared" si="19"/>
        <v>9.837534227186573E-7</v>
      </c>
      <c r="G166" s="23">
        <f t="shared" si="20"/>
        <v>-9.837534227186573E-7</v>
      </c>
      <c r="H166" s="23">
        <f t="shared" si="21"/>
        <v>168.67863627497047</v>
      </c>
      <c r="I166" s="23">
        <f t="shared" si="22"/>
        <v>-168.67863627497047</v>
      </c>
      <c r="J166" s="72"/>
      <c r="K166" s="21"/>
    </row>
    <row r="167" spans="1:11" x14ac:dyDescent="0.25">
      <c r="A167" s="19">
        <v>158</v>
      </c>
      <c r="B167" s="115">
        <f t="shared" si="23"/>
        <v>7.8499999999999801</v>
      </c>
      <c r="C167" s="22">
        <f t="shared" si="16"/>
        <v>0</v>
      </c>
      <c r="D167" s="22">
        <f t="shared" si="17"/>
        <v>62.392000000000003</v>
      </c>
      <c r="E167" s="115">
        <f t="shared" si="18"/>
        <v>62.392000000000003</v>
      </c>
      <c r="F167" s="23">
        <f t="shared" si="19"/>
        <v>9.8365013403202288E-7</v>
      </c>
      <c r="G167" s="23">
        <f t="shared" si="20"/>
        <v>-9.8365013403202288E-7</v>
      </c>
      <c r="H167" s="23">
        <f t="shared" si="21"/>
        <v>168.66092594797004</v>
      </c>
      <c r="I167" s="23">
        <f t="shared" si="22"/>
        <v>-168.66092594797004</v>
      </c>
      <c r="J167" s="72"/>
      <c r="K167" s="21"/>
    </row>
    <row r="168" spans="1:11" x14ac:dyDescent="0.25">
      <c r="A168" s="19">
        <v>159</v>
      </c>
      <c r="B168" s="115">
        <f t="shared" si="23"/>
        <v>7.8999999999999799</v>
      </c>
      <c r="C168" s="22">
        <f t="shared" si="16"/>
        <v>0</v>
      </c>
      <c r="D168" s="22">
        <f t="shared" si="17"/>
        <v>81.06</v>
      </c>
      <c r="E168" s="115">
        <f t="shared" si="18"/>
        <v>81.06</v>
      </c>
      <c r="F168" s="23">
        <f t="shared" si="19"/>
        <v>9.8354685619013107E-7</v>
      </c>
      <c r="G168" s="23">
        <f t="shared" si="20"/>
        <v>-9.8354685619013107E-7</v>
      </c>
      <c r="H168" s="23">
        <f t="shared" si="21"/>
        <v>168.64321748045631</v>
      </c>
      <c r="I168" s="23">
        <f t="shared" si="22"/>
        <v>-168.64321748045631</v>
      </c>
      <c r="J168" s="72"/>
      <c r="K168" s="21"/>
    </row>
    <row r="169" spans="1:11" x14ac:dyDescent="0.25">
      <c r="A169" s="19">
        <v>160</v>
      </c>
      <c r="B169" s="115">
        <f t="shared" si="23"/>
        <v>7.9499999999999797</v>
      </c>
      <c r="C169" s="22">
        <f t="shared" si="16"/>
        <v>0</v>
      </c>
      <c r="D169" s="22">
        <f t="shared" si="17"/>
        <v>98.509</v>
      </c>
      <c r="E169" s="115">
        <f t="shared" si="18"/>
        <v>98.509</v>
      </c>
      <c r="F169" s="23">
        <f t="shared" si="19"/>
        <v>9.8344358919184324E-7</v>
      </c>
      <c r="G169" s="23">
        <f t="shared" si="20"/>
        <v>-9.8344358919184324E-7</v>
      </c>
      <c r="H169" s="23">
        <f t="shared" si="21"/>
        <v>168.62551087223409</v>
      </c>
      <c r="I169" s="23">
        <f t="shared" si="22"/>
        <v>-168.62551087223409</v>
      </c>
      <c r="J169" s="72"/>
      <c r="K169" s="21"/>
    </row>
    <row r="170" spans="1:11" x14ac:dyDescent="0.25">
      <c r="A170" s="19">
        <v>161</v>
      </c>
      <c r="B170" s="115">
        <f t="shared" si="23"/>
        <v>7.9999999999999796</v>
      </c>
      <c r="C170" s="22">
        <f t="shared" si="16"/>
        <v>0</v>
      </c>
      <c r="D170" s="22">
        <f t="shared" si="17"/>
        <v>114.479</v>
      </c>
      <c r="E170" s="115">
        <f t="shared" si="18"/>
        <v>114.479</v>
      </c>
      <c r="F170" s="23">
        <f t="shared" si="19"/>
        <v>9.8334033303602119E-7</v>
      </c>
      <c r="G170" s="23">
        <f t="shared" si="20"/>
        <v>-9.8334033303602119E-7</v>
      </c>
      <c r="H170" s="23">
        <f t="shared" si="21"/>
        <v>168.60780612310811</v>
      </c>
      <c r="I170" s="23">
        <f t="shared" si="22"/>
        <v>-168.60780612310811</v>
      </c>
      <c r="J170" s="72"/>
      <c r="K170" s="21"/>
    </row>
    <row r="171" spans="1:11" x14ac:dyDescent="0.25">
      <c r="A171" s="19">
        <v>162</v>
      </c>
      <c r="B171" s="115">
        <f t="shared" si="23"/>
        <v>8.0499999999999794</v>
      </c>
      <c r="C171" s="22">
        <f t="shared" si="16"/>
        <v>0</v>
      </c>
      <c r="D171" s="22">
        <f t="shared" si="17"/>
        <v>128.73099999999999</v>
      </c>
      <c r="E171" s="115">
        <f t="shared" si="18"/>
        <v>128.73099999999999</v>
      </c>
      <c r="F171" s="23">
        <f t="shared" si="19"/>
        <v>9.8323708772152631E-7</v>
      </c>
      <c r="G171" s="23">
        <f t="shared" si="20"/>
        <v>-9.8323708772152631E-7</v>
      </c>
      <c r="H171" s="23">
        <f t="shared" si="21"/>
        <v>168.59010323288317</v>
      </c>
      <c r="I171" s="23">
        <f t="shared" si="22"/>
        <v>-168.59010323288317</v>
      </c>
      <c r="J171" s="72"/>
      <c r="K171" s="21"/>
    </row>
    <row r="172" spans="1:11" x14ac:dyDescent="0.25">
      <c r="A172" s="19">
        <v>163</v>
      </c>
      <c r="B172" s="115">
        <f t="shared" si="23"/>
        <v>8.0999999999999801</v>
      </c>
      <c r="C172" s="22">
        <f t="shared" si="16"/>
        <v>0</v>
      </c>
      <c r="D172" s="22">
        <f t="shared" si="17"/>
        <v>141.05099999999999</v>
      </c>
      <c r="E172" s="115">
        <f t="shared" si="18"/>
        <v>141.05099999999999</v>
      </c>
      <c r="F172" s="23">
        <f t="shared" si="19"/>
        <v>9.8313385324722037E-7</v>
      </c>
      <c r="G172" s="23">
        <f t="shared" si="20"/>
        <v>-9.8313385324722037E-7</v>
      </c>
      <c r="H172" s="23">
        <f t="shared" si="21"/>
        <v>168.57240220136413</v>
      </c>
      <c r="I172" s="23">
        <f t="shared" si="22"/>
        <v>-168.57240220136413</v>
      </c>
      <c r="J172" s="72"/>
      <c r="K172" s="21"/>
    </row>
    <row r="173" spans="1:11" x14ac:dyDescent="0.25">
      <c r="A173" s="19">
        <v>164</v>
      </c>
      <c r="B173" s="115">
        <f t="shared" si="23"/>
        <v>8.1499999999999808</v>
      </c>
      <c r="C173" s="22">
        <f t="shared" si="16"/>
        <v>0</v>
      </c>
      <c r="D173" s="22">
        <f t="shared" si="17"/>
        <v>151.256</v>
      </c>
      <c r="E173" s="115">
        <f t="shared" si="18"/>
        <v>151.256</v>
      </c>
      <c r="F173" s="23">
        <f t="shared" si="19"/>
        <v>9.8303062961196499E-7</v>
      </c>
      <c r="G173" s="23">
        <f t="shared" si="20"/>
        <v>-9.8303062961196499E-7</v>
      </c>
      <c r="H173" s="23">
        <f t="shared" si="21"/>
        <v>168.55470302835582</v>
      </c>
      <c r="I173" s="23">
        <f t="shared" si="22"/>
        <v>-168.55470302835582</v>
      </c>
      <c r="J173" s="72"/>
      <c r="K173" s="21"/>
    </row>
    <row r="174" spans="1:11" x14ac:dyDescent="0.25">
      <c r="A174" s="19">
        <v>165</v>
      </c>
      <c r="B174" s="115">
        <f t="shared" si="23"/>
        <v>8.1999999999999815</v>
      </c>
      <c r="C174" s="22">
        <f t="shared" si="16"/>
        <v>0</v>
      </c>
      <c r="D174" s="22">
        <f t="shared" si="17"/>
        <v>159.19300000000001</v>
      </c>
      <c r="E174" s="115">
        <f t="shared" si="18"/>
        <v>159.19300000000001</v>
      </c>
      <c r="F174" s="23">
        <f t="shared" si="19"/>
        <v>9.8292741681462237E-7</v>
      </c>
      <c r="G174" s="23">
        <f t="shared" si="20"/>
        <v>-9.8292741681462237E-7</v>
      </c>
      <c r="H174" s="23">
        <f t="shared" si="21"/>
        <v>168.53700571366312</v>
      </c>
      <c r="I174" s="23">
        <f t="shared" si="22"/>
        <v>-168.53700571366312</v>
      </c>
      <c r="J174" s="72"/>
      <c r="K174" s="21"/>
    </row>
    <row r="175" spans="1:11" x14ac:dyDescent="0.25">
      <c r="A175" s="19">
        <v>166</v>
      </c>
      <c r="B175" s="115">
        <f t="shared" si="23"/>
        <v>8.2499999999999822</v>
      </c>
      <c r="C175" s="22">
        <f t="shared" si="16"/>
        <v>0</v>
      </c>
      <c r="D175" s="22">
        <f t="shared" si="17"/>
        <v>164.744</v>
      </c>
      <c r="E175" s="115">
        <f t="shared" si="18"/>
        <v>164.744</v>
      </c>
      <c r="F175" s="23">
        <f t="shared" si="19"/>
        <v>9.8282421485405474E-7</v>
      </c>
      <c r="G175" s="23">
        <f t="shared" si="20"/>
        <v>-9.8282421485405474E-7</v>
      </c>
      <c r="H175" s="23">
        <f t="shared" si="21"/>
        <v>168.51931025709092</v>
      </c>
      <c r="I175" s="23">
        <f t="shared" si="22"/>
        <v>-168.51931025709092</v>
      </c>
      <c r="J175" s="72"/>
      <c r="K175" s="21"/>
    </row>
    <row r="176" spans="1:11" x14ac:dyDescent="0.25">
      <c r="A176" s="19">
        <v>167</v>
      </c>
      <c r="B176" s="115">
        <f t="shared" si="23"/>
        <v>8.2999999999999829</v>
      </c>
      <c r="C176" s="22">
        <f t="shared" si="16"/>
        <v>0</v>
      </c>
      <c r="D176" s="22">
        <f t="shared" si="17"/>
        <v>167.82599999999999</v>
      </c>
      <c r="E176" s="115">
        <f t="shared" si="18"/>
        <v>167.82599999999999</v>
      </c>
      <c r="F176" s="23">
        <f t="shared" si="19"/>
        <v>9.827210237291239E-7</v>
      </c>
      <c r="G176" s="23">
        <f t="shared" si="20"/>
        <v>-9.827210237291239E-7</v>
      </c>
      <c r="H176" s="23">
        <f t="shared" si="21"/>
        <v>168.50161665844414</v>
      </c>
      <c r="I176" s="23">
        <f t="shared" si="22"/>
        <v>-168.50161665844414</v>
      </c>
      <c r="J176" s="72"/>
      <c r="K176" s="21"/>
    </row>
    <row r="177" spans="1:11" x14ac:dyDescent="0.25">
      <c r="A177" s="19">
        <v>168</v>
      </c>
      <c r="B177" s="115">
        <f t="shared" si="23"/>
        <v>8.3499999999999837</v>
      </c>
      <c r="C177" s="22">
        <f t="shared" si="16"/>
        <v>0</v>
      </c>
      <c r="D177" s="22">
        <f t="shared" si="17"/>
        <v>168.393</v>
      </c>
      <c r="E177" s="115">
        <f t="shared" si="18"/>
        <v>168.393</v>
      </c>
      <c r="F177" s="23">
        <f t="shared" si="19"/>
        <v>9.8261784343869229E-7</v>
      </c>
      <c r="G177" s="23">
        <f t="shared" si="20"/>
        <v>-9.8261784343869229E-7</v>
      </c>
      <c r="H177" s="23">
        <f t="shared" si="21"/>
        <v>168.48392491752764</v>
      </c>
      <c r="I177" s="23">
        <f t="shared" si="22"/>
        <v>-168.48392491752764</v>
      </c>
      <c r="J177" s="72"/>
      <c r="K177" s="21"/>
    </row>
    <row r="178" spans="1:11" x14ac:dyDescent="0.25">
      <c r="A178" s="19">
        <v>169</v>
      </c>
      <c r="B178" s="115">
        <f t="shared" si="23"/>
        <v>8.3999999999999844</v>
      </c>
      <c r="C178" s="22">
        <f t="shared" si="16"/>
        <v>0</v>
      </c>
      <c r="D178" s="22">
        <f t="shared" si="17"/>
        <v>166.43700000000001</v>
      </c>
      <c r="E178" s="115">
        <f t="shared" si="18"/>
        <v>166.43700000000001</v>
      </c>
      <c r="F178" s="23">
        <f t="shared" si="19"/>
        <v>9.8251467398162255E-7</v>
      </c>
      <c r="G178" s="23">
        <f t="shared" si="20"/>
        <v>-9.8251467398162255E-7</v>
      </c>
      <c r="H178" s="23">
        <f t="shared" si="21"/>
        <v>168.46623503414642</v>
      </c>
      <c r="I178" s="23">
        <f t="shared" si="22"/>
        <v>-168.46623503414642</v>
      </c>
      <c r="J178" s="72"/>
      <c r="K178" s="21"/>
    </row>
    <row r="179" spans="1:11" x14ac:dyDescent="0.25">
      <c r="A179" s="19">
        <v>170</v>
      </c>
      <c r="B179" s="115">
        <f t="shared" si="23"/>
        <v>8.4499999999999851</v>
      </c>
      <c r="C179" s="22">
        <f t="shared" si="16"/>
        <v>0</v>
      </c>
      <c r="D179" s="22">
        <f t="shared" si="17"/>
        <v>161.989</v>
      </c>
      <c r="E179" s="115">
        <f t="shared" si="18"/>
        <v>161.989</v>
      </c>
      <c r="F179" s="23">
        <f t="shared" si="19"/>
        <v>9.8241151535677712E-7</v>
      </c>
      <c r="G179" s="23">
        <f t="shared" si="20"/>
        <v>-9.8241151535677712E-7</v>
      </c>
      <c r="H179" s="23">
        <f t="shared" si="21"/>
        <v>168.44854700810544</v>
      </c>
      <c r="I179" s="23">
        <f t="shared" si="22"/>
        <v>-168.44854700810544</v>
      </c>
      <c r="J179" s="72"/>
      <c r="K179" s="21"/>
    </row>
    <row r="180" spans="1:11" x14ac:dyDescent="0.25">
      <c r="A180" s="19">
        <v>171</v>
      </c>
      <c r="B180" s="115">
        <f t="shared" si="23"/>
        <v>8.4999999999999858</v>
      </c>
      <c r="C180" s="22">
        <f t="shared" si="16"/>
        <v>0</v>
      </c>
      <c r="D180" s="22">
        <f t="shared" si="17"/>
        <v>155.11500000000001</v>
      </c>
      <c r="E180" s="115">
        <f t="shared" si="18"/>
        <v>155.11500000000001</v>
      </c>
      <c r="F180" s="23">
        <f t="shared" si="19"/>
        <v>9.8230836756301842E-7</v>
      </c>
      <c r="G180" s="23">
        <f t="shared" si="20"/>
        <v>-9.8230836756301842E-7</v>
      </c>
      <c r="H180" s="23">
        <f t="shared" si="21"/>
        <v>168.43086083920971</v>
      </c>
      <c r="I180" s="23">
        <f t="shared" si="22"/>
        <v>-168.43086083920971</v>
      </c>
      <c r="J180" s="72"/>
      <c r="K180" s="21"/>
    </row>
    <row r="181" spans="1:11" x14ac:dyDescent="0.25">
      <c r="A181" s="19">
        <v>172</v>
      </c>
      <c r="B181" s="115">
        <f t="shared" si="23"/>
        <v>8.5499999999999865</v>
      </c>
      <c r="C181" s="22">
        <f t="shared" si="16"/>
        <v>0</v>
      </c>
      <c r="D181" s="22">
        <f t="shared" si="17"/>
        <v>145.91900000000001</v>
      </c>
      <c r="E181" s="115">
        <f t="shared" si="18"/>
        <v>145.91900000000001</v>
      </c>
      <c r="F181" s="23">
        <f t="shared" si="19"/>
        <v>9.8220523059920975E-7</v>
      </c>
      <c r="G181" s="23">
        <f t="shared" si="20"/>
        <v>-9.8220523059920975E-7</v>
      </c>
      <c r="H181" s="23">
        <f t="shared" si="21"/>
        <v>168.41317652726423</v>
      </c>
      <c r="I181" s="23">
        <f t="shared" si="22"/>
        <v>-168.41317652726423</v>
      </c>
      <c r="J181" s="72"/>
      <c r="K181" s="21"/>
    </row>
    <row r="182" spans="1:11" x14ac:dyDescent="0.25">
      <c r="A182" s="19">
        <v>173</v>
      </c>
      <c r="B182" s="115">
        <f t="shared" si="23"/>
        <v>8.5999999999999872</v>
      </c>
      <c r="C182" s="22">
        <f t="shared" si="16"/>
        <v>0</v>
      </c>
      <c r="D182" s="22">
        <f t="shared" si="17"/>
        <v>134.53899999999999</v>
      </c>
      <c r="E182" s="115">
        <f t="shared" si="18"/>
        <v>134.53899999999999</v>
      </c>
      <c r="F182" s="23">
        <f t="shared" si="19"/>
        <v>9.8210210446421376E-7</v>
      </c>
      <c r="G182" s="23">
        <f t="shared" si="20"/>
        <v>-9.8210210446421376E-7</v>
      </c>
      <c r="H182" s="23">
        <f t="shared" si="21"/>
        <v>168.395494072074</v>
      </c>
      <c r="I182" s="23">
        <f t="shared" si="22"/>
        <v>-168.395494072074</v>
      </c>
      <c r="J182" s="72"/>
      <c r="K182" s="21"/>
    </row>
    <row r="183" spans="1:11" x14ac:dyDescent="0.25">
      <c r="A183" s="19">
        <v>174</v>
      </c>
      <c r="B183" s="115">
        <f t="shared" si="23"/>
        <v>8.6499999999999879</v>
      </c>
      <c r="C183" s="22">
        <f t="shared" si="16"/>
        <v>0</v>
      </c>
      <c r="D183" s="22">
        <f t="shared" si="17"/>
        <v>121.146</v>
      </c>
      <c r="E183" s="115">
        <f t="shared" si="18"/>
        <v>121.146</v>
      </c>
      <c r="F183" s="23">
        <f t="shared" si="19"/>
        <v>9.8199898915689328E-7</v>
      </c>
      <c r="G183" s="23">
        <f t="shared" si="20"/>
        <v>-9.8199898915689328E-7</v>
      </c>
      <c r="H183" s="23">
        <f t="shared" si="21"/>
        <v>168.37781347344409</v>
      </c>
      <c r="I183" s="23">
        <f t="shared" si="22"/>
        <v>-168.37781347344409</v>
      </c>
      <c r="J183" s="72"/>
      <c r="K183" s="21"/>
    </row>
    <row r="184" spans="1:11" x14ac:dyDescent="0.25">
      <c r="A184" s="19">
        <v>175</v>
      </c>
      <c r="B184" s="115">
        <f t="shared" si="23"/>
        <v>8.6999999999999886</v>
      </c>
      <c r="C184" s="22">
        <f t="shared" si="16"/>
        <v>0</v>
      </c>
      <c r="D184" s="22">
        <f t="shared" si="17"/>
        <v>105.94199999999999</v>
      </c>
      <c r="E184" s="115">
        <f t="shared" si="18"/>
        <v>105.94199999999999</v>
      </c>
      <c r="F184" s="23">
        <f t="shared" si="19"/>
        <v>9.8189588467611183E-7</v>
      </c>
      <c r="G184" s="23">
        <f t="shared" si="20"/>
        <v>-9.8189588467611183E-7</v>
      </c>
      <c r="H184" s="23">
        <f t="shared" si="21"/>
        <v>168.36013473117961</v>
      </c>
      <c r="I184" s="23">
        <f t="shared" si="22"/>
        <v>-168.36013473117961</v>
      </c>
      <c r="J184" s="72"/>
      <c r="K184" s="21"/>
    </row>
    <row r="185" spans="1:11" x14ac:dyDescent="0.25">
      <c r="A185" s="19">
        <v>176</v>
      </c>
      <c r="B185" s="115">
        <f t="shared" si="23"/>
        <v>8.7499999999999893</v>
      </c>
      <c r="C185" s="22">
        <f t="shared" si="16"/>
        <v>0</v>
      </c>
      <c r="D185" s="22">
        <f t="shared" si="17"/>
        <v>89.153000000000006</v>
      </c>
      <c r="E185" s="115">
        <f t="shared" si="18"/>
        <v>89.153000000000006</v>
      </c>
      <c r="F185" s="23">
        <f t="shared" si="19"/>
        <v>9.8179279102073247E-7</v>
      </c>
      <c r="G185" s="23">
        <f t="shared" si="20"/>
        <v>-9.8179279102073247E-7</v>
      </c>
      <c r="H185" s="23">
        <f t="shared" si="21"/>
        <v>168.34245784508559</v>
      </c>
      <c r="I185" s="23">
        <f t="shared" si="22"/>
        <v>-168.34245784508559</v>
      </c>
      <c r="J185" s="72"/>
      <c r="K185" s="21"/>
    </row>
    <row r="186" spans="1:11" x14ac:dyDescent="0.25">
      <c r="A186" s="19">
        <v>177</v>
      </c>
      <c r="B186" s="115">
        <f t="shared" si="23"/>
        <v>8.7999999999999901</v>
      </c>
      <c r="C186" s="22">
        <f t="shared" si="16"/>
        <v>0</v>
      </c>
      <c r="D186" s="22">
        <f t="shared" si="17"/>
        <v>71.033000000000001</v>
      </c>
      <c r="E186" s="115">
        <f t="shared" si="18"/>
        <v>71.033000000000001</v>
      </c>
      <c r="F186" s="23">
        <f t="shared" si="19"/>
        <v>9.816897081896187E-7</v>
      </c>
      <c r="G186" s="23">
        <f t="shared" si="20"/>
        <v>-9.816897081896187E-7</v>
      </c>
      <c r="H186" s="23">
        <f t="shared" si="21"/>
        <v>168.32478281496716</v>
      </c>
      <c r="I186" s="23">
        <f t="shared" si="22"/>
        <v>-168.32478281496716</v>
      </c>
      <c r="J186" s="72"/>
      <c r="K186" s="21"/>
    </row>
    <row r="187" spans="1:11" x14ac:dyDescent="0.25">
      <c r="A187" s="19">
        <v>178</v>
      </c>
      <c r="B187" s="115">
        <f t="shared" si="23"/>
        <v>8.8499999999999908</v>
      </c>
      <c r="C187" s="22">
        <f t="shared" si="16"/>
        <v>0</v>
      </c>
      <c r="D187" s="22">
        <f t="shared" si="17"/>
        <v>51.851999999999997</v>
      </c>
      <c r="E187" s="115">
        <f t="shared" si="18"/>
        <v>51.851999999999997</v>
      </c>
      <c r="F187" s="23">
        <f t="shared" si="19"/>
        <v>9.8158663618163379E-7</v>
      </c>
      <c r="G187" s="23">
        <f t="shared" si="20"/>
        <v>-9.8158663618163379E-7</v>
      </c>
      <c r="H187" s="23">
        <f t="shared" si="21"/>
        <v>168.30710964062951</v>
      </c>
      <c r="I187" s="23">
        <f t="shared" si="22"/>
        <v>-168.30710964062951</v>
      </c>
      <c r="J187" s="72"/>
      <c r="K187" s="21"/>
    </row>
    <row r="188" spans="1:11" x14ac:dyDescent="0.25">
      <c r="A188" s="19">
        <v>179</v>
      </c>
      <c r="B188" s="115">
        <f t="shared" si="23"/>
        <v>8.8999999999999915</v>
      </c>
      <c r="C188" s="22">
        <f t="shared" si="16"/>
        <v>0</v>
      </c>
      <c r="D188" s="22">
        <f t="shared" si="17"/>
        <v>31.898</v>
      </c>
      <c r="E188" s="115">
        <f t="shared" si="18"/>
        <v>31.898</v>
      </c>
      <c r="F188" s="23">
        <f t="shared" si="19"/>
        <v>9.8148357499564167E-7</v>
      </c>
      <c r="G188" s="23">
        <f t="shared" si="20"/>
        <v>-9.8148357499564167E-7</v>
      </c>
      <c r="H188" s="23">
        <f t="shared" si="21"/>
        <v>168.2894383218777</v>
      </c>
      <c r="I188" s="23">
        <f t="shared" si="22"/>
        <v>-168.2894383218777</v>
      </c>
      <c r="J188" s="72"/>
      <c r="K188" s="21"/>
    </row>
    <row r="189" spans="1:11" x14ac:dyDescent="0.25">
      <c r="A189" s="19">
        <v>180</v>
      </c>
      <c r="B189" s="115">
        <f t="shared" si="23"/>
        <v>8.9499999999999922</v>
      </c>
      <c r="C189" s="22">
        <f t="shared" si="16"/>
        <v>0</v>
      </c>
      <c r="D189" s="22">
        <f t="shared" si="17"/>
        <v>11.471</v>
      </c>
      <c r="E189" s="115">
        <f t="shared" si="18"/>
        <v>11.471</v>
      </c>
      <c r="F189" s="23">
        <f t="shared" si="19"/>
        <v>9.8138052463050603E-7</v>
      </c>
      <c r="G189" s="23">
        <f t="shared" si="20"/>
        <v>-9.8138052463050603E-7</v>
      </c>
      <c r="H189" s="23">
        <f t="shared" si="21"/>
        <v>168.27176885851696</v>
      </c>
      <c r="I189" s="23">
        <f t="shared" si="22"/>
        <v>-168.27176885851696</v>
      </c>
      <c r="J189" s="72"/>
      <c r="K189" s="21"/>
    </row>
    <row r="190" spans="1:11" x14ac:dyDescent="0.25">
      <c r="A190" s="19">
        <v>181</v>
      </c>
      <c r="B190" s="115">
        <f t="shared" si="23"/>
        <v>8.9999999999999929</v>
      </c>
      <c r="C190" s="22">
        <f t="shared" si="16"/>
        <v>0</v>
      </c>
      <c r="D190" s="22">
        <f t="shared" si="17"/>
        <v>-9.1229999999999993</v>
      </c>
      <c r="E190" s="115">
        <f t="shared" si="18"/>
        <v>-9.1229999999999993</v>
      </c>
      <c r="F190" s="23">
        <f t="shared" si="19"/>
        <v>9.8127748508509059E-7</v>
      </c>
      <c r="G190" s="23">
        <f t="shared" si="20"/>
        <v>-9.8127748508509059E-7</v>
      </c>
      <c r="H190" s="23">
        <f t="shared" si="21"/>
        <v>168.25410125035248</v>
      </c>
      <c r="I190" s="23">
        <f t="shared" si="22"/>
        <v>-168.25410125035248</v>
      </c>
      <c r="J190" s="72"/>
      <c r="K190" s="21"/>
    </row>
    <row r="191" spans="1:11" x14ac:dyDescent="0.25">
      <c r="A191" s="19">
        <v>182</v>
      </c>
      <c r="B191" s="115">
        <f t="shared" si="23"/>
        <v>9.0499999999999936</v>
      </c>
      <c r="C191" s="22">
        <f t="shared" si="16"/>
        <v>0</v>
      </c>
      <c r="D191" s="22">
        <f t="shared" si="17"/>
        <v>-29.577000000000002</v>
      </c>
      <c r="E191" s="115">
        <f t="shared" si="18"/>
        <v>-29.577000000000002</v>
      </c>
      <c r="F191" s="23">
        <f t="shared" si="19"/>
        <v>9.8117445635825948E-7</v>
      </c>
      <c r="G191" s="23">
        <f t="shared" si="20"/>
        <v>-9.8117445635825948E-7</v>
      </c>
      <c r="H191" s="23">
        <f t="shared" si="21"/>
        <v>168.23643549718946</v>
      </c>
      <c r="I191" s="23">
        <f t="shared" si="22"/>
        <v>-168.23643549718946</v>
      </c>
      <c r="J191" s="72"/>
      <c r="K191" s="21"/>
    </row>
    <row r="192" spans="1:11" x14ac:dyDescent="0.25">
      <c r="A192" s="19">
        <v>183</v>
      </c>
      <c r="B192" s="115">
        <f t="shared" si="23"/>
        <v>9.0999999999999943</v>
      </c>
      <c r="C192" s="22">
        <f t="shared" si="16"/>
        <v>0</v>
      </c>
      <c r="D192" s="22">
        <f t="shared" si="17"/>
        <v>-49.582999999999998</v>
      </c>
      <c r="E192" s="115">
        <f t="shared" si="18"/>
        <v>-49.582999999999998</v>
      </c>
      <c r="F192" s="23">
        <f t="shared" si="19"/>
        <v>9.8107143844887681E-7</v>
      </c>
      <c r="G192" s="23">
        <f t="shared" si="20"/>
        <v>-9.8107143844887681E-7</v>
      </c>
      <c r="H192" s="23">
        <f t="shared" si="21"/>
        <v>168.21877159883314</v>
      </c>
      <c r="I192" s="23">
        <f t="shared" si="22"/>
        <v>-168.21877159883314</v>
      </c>
      <c r="J192" s="72"/>
      <c r="K192" s="21"/>
    </row>
    <row r="193" spans="1:11" x14ac:dyDescent="0.25">
      <c r="A193" s="19">
        <v>184</v>
      </c>
      <c r="B193" s="115">
        <f t="shared" si="23"/>
        <v>9.149999999999995</v>
      </c>
      <c r="C193" s="22">
        <f t="shared" si="16"/>
        <v>0</v>
      </c>
      <c r="D193" s="22">
        <f t="shared" si="17"/>
        <v>-68.843000000000004</v>
      </c>
      <c r="E193" s="115">
        <f t="shared" si="18"/>
        <v>-68.843000000000004</v>
      </c>
      <c r="F193" s="23">
        <f t="shared" si="19"/>
        <v>9.8096843135580673E-7</v>
      </c>
      <c r="G193" s="23">
        <f t="shared" si="20"/>
        <v>-9.8096843135580673E-7</v>
      </c>
      <c r="H193" s="23">
        <f t="shared" si="21"/>
        <v>168.20110955508881</v>
      </c>
      <c r="I193" s="23">
        <f t="shared" si="22"/>
        <v>-168.20110955508881</v>
      </c>
      <c r="J193" s="72"/>
      <c r="K193" s="21"/>
    </row>
    <row r="194" spans="1:11" x14ac:dyDescent="0.25">
      <c r="A194" s="19">
        <v>185</v>
      </c>
      <c r="B194" s="115">
        <f t="shared" si="23"/>
        <v>9.1999999999999957</v>
      </c>
      <c r="C194" s="22">
        <f t="shared" si="16"/>
        <v>0</v>
      </c>
      <c r="D194" s="22">
        <f t="shared" si="17"/>
        <v>-87.066999999999993</v>
      </c>
      <c r="E194" s="115">
        <f t="shared" si="18"/>
        <v>-87.066999999999993</v>
      </c>
      <c r="F194" s="23">
        <f t="shared" si="19"/>
        <v>9.8086543507791356E-7</v>
      </c>
      <c r="G194" s="23">
        <f t="shared" si="20"/>
        <v>-9.8086543507791356E-7</v>
      </c>
      <c r="H194" s="23">
        <f t="shared" si="21"/>
        <v>168.18344936576167</v>
      </c>
      <c r="I194" s="23">
        <f t="shared" si="22"/>
        <v>-168.18344936576167</v>
      </c>
      <c r="J194" s="72"/>
      <c r="K194" s="21"/>
    </row>
    <row r="195" spans="1:11" x14ac:dyDescent="0.25">
      <c r="A195" s="19">
        <v>186</v>
      </c>
      <c r="B195" s="115">
        <f t="shared" si="23"/>
        <v>9.2499999999999964</v>
      </c>
      <c r="C195" s="22">
        <f t="shared" si="16"/>
        <v>0</v>
      </c>
      <c r="D195" s="22">
        <f t="shared" si="17"/>
        <v>-103.983</v>
      </c>
      <c r="E195" s="115">
        <f t="shared" si="18"/>
        <v>-103.983</v>
      </c>
      <c r="F195" s="23">
        <f t="shared" si="19"/>
        <v>9.8076244961406166E-7</v>
      </c>
      <c r="G195" s="23">
        <f t="shared" si="20"/>
        <v>-9.8076244961406166E-7</v>
      </c>
      <c r="H195" s="23">
        <f t="shared" si="21"/>
        <v>168.16579103065709</v>
      </c>
      <c r="I195" s="23">
        <f t="shared" si="22"/>
        <v>-168.16579103065709</v>
      </c>
      <c r="J195" s="72"/>
      <c r="K195" s="21"/>
    </row>
    <row r="196" spans="1:11" x14ac:dyDescent="0.25">
      <c r="A196" s="19">
        <v>187</v>
      </c>
      <c r="B196" s="115">
        <f t="shared" si="23"/>
        <v>9.2999999999999972</v>
      </c>
      <c r="C196" s="22">
        <f t="shared" si="16"/>
        <v>0</v>
      </c>
      <c r="D196" s="22">
        <f t="shared" si="17"/>
        <v>-119.33799999999999</v>
      </c>
      <c r="E196" s="115">
        <f t="shared" si="18"/>
        <v>-119.33799999999999</v>
      </c>
      <c r="F196" s="23">
        <f t="shared" si="19"/>
        <v>9.80659474963116E-7</v>
      </c>
      <c r="G196" s="23">
        <f t="shared" si="20"/>
        <v>-9.80659474963116E-7</v>
      </c>
      <c r="H196" s="23">
        <f t="shared" si="21"/>
        <v>168.14813454958033</v>
      </c>
      <c r="I196" s="23">
        <f t="shared" si="22"/>
        <v>-168.14813454958033</v>
      </c>
      <c r="J196" s="72"/>
      <c r="K196" s="21"/>
    </row>
    <row r="197" spans="1:11" x14ac:dyDescent="0.25">
      <c r="A197" s="19">
        <v>188</v>
      </c>
      <c r="B197" s="115">
        <f t="shared" si="23"/>
        <v>9.3499999999999979</v>
      </c>
      <c r="C197" s="22">
        <f t="shared" si="16"/>
        <v>0</v>
      </c>
      <c r="D197" s="22">
        <f t="shared" si="17"/>
        <v>-132.90199999999999</v>
      </c>
      <c r="E197" s="115">
        <f t="shared" si="18"/>
        <v>-132.90199999999999</v>
      </c>
      <c r="F197" s="23">
        <f t="shared" si="19"/>
        <v>9.8055651112394113E-7</v>
      </c>
      <c r="G197" s="23">
        <f t="shared" si="20"/>
        <v>-9.8055651112394113E-7</v>
      </c>
      <c r="H197" s="23">
        <f t="shared" si="21"/>
        <v>168.1304799223368</v>
      </c>
      <c r="I197" s="23">
        <f t="shared" si="22"/>
        <v>-168.1304799223368</v>
      </c>
      <c r="J197" s="72"/>
      <c r="K197" s="21"/>
    </row>
    <row r="198" spans="1:11" x14ac:dyDescent="0.25">
      <c r="A198" s="19">
        <v>189</v>
      </c>
      <c r="B198" s="115">
        <f t="shared" si="23"/>
        <v>9.3999999999999986</v>
      </c>
      <c r="C198" s="22">
        <f t="shared" si="16"/>
        <v>0</v>
      </c>
      <c r="D198" s="22">
        <f t="shared" si="17"/>
        <v>-144.47200000000001</v>
      </c>
      <c r="E198" s="115">
        <f t="shared" si="18"/>
        <v>-144.47200000000001</v>
      </c>
      <c r="F198" s="23">
        <f t="shared" si="19"/>
        <v>9.804535580954016E-7</v>
      </c>
      <c r="G198" s="23">
        <f t="shared" si="20"/>
        <v>-9.804535580954016E-7</v>
      </c>
      <c r="H198" s="23">
        <f t="shared" si="21"/>
        <v>168.11282714873178</v>
      </c>
      <c r="I198" s="23">
        <f t="shared" si="22"/>
        <v>-168.11282714873178</v>
      </c>
      <c r="J198" s="72"/>
      <c r="K198" s="21"/>
    </row>
    <row r="199" spans="1:11" x14ac:dyDescent="0.25">
      <c r="A199" s="19">
        <v>190</v>
      </c>
      <c r="B199" s="115">
        <f t="shared" si="23"/>
        <v>9.4499999999999993</v>
      </c>
      <c r="C199" s="22">
        <f t="shared" si="16"/>
        <v>0</v>
      </c>
      <c r="D199" s="22">
        <f t="shared" si="17"/>
        <v>-153.876</v>
      </c>
      <c r="E199" s="115">
        <f t="shared" si="18"/>
        <v>-153.876</v>
      </c>
      <c r="F199" s="23">
        <f t="shared" si="19"/>
        <v>9.803506158763626E-7</v>
      </c>
      <c r="G199" s="23">
        <f t="shared" si="20"/>
        <v>-9.803506158763626E-7</v>
      </c>
      <c r="H199" s="23">
        <f t="shared" si="21"/>
        <v>168.09517622857066</v>
      </c>
      <c r="I199" s="23">
        <f t="shared" si="22"/>
        <v>-168.09517622857066</v>
      </c>
      <c r="J199" s="72"/>
      <c r="K199" s="21"/>
    </row>
    <row r="200" spans="1:11" x14ac:dyDescent="0.25">
      <c r="A200" s="19">
        <v>191</v>
      </c>
      <c r="B200" s="115">
        <f t="shared" si="23"/>
        <v>9.5</v>
      </c>
      <c r="C200" s="22">
        <f t="shared" si="16"/>
        <v>0</v>
      </c>
      <c r="D200" s="22">
        <f t="shared" si="17"/>
        <v>-160.97200000000001</v>
      </c>
      <c r="E200" s="115">
        <f t="shared" si="18"/>
        <v>-160.97200000000001</v>
      </c>
      <c r="F200" s="23">
        <f t="shared" si="19"/>
        <v>9.8024768446568931E-7</v>
      </c>
      <c r="G200" s="23">
        <f t="shared" si="20"/>
        <v>-9.8024768446568931E-7</v>
      </c>
      <c r="H200" s="23">
        <f t="shared" si="21"/>
        <v>168.07752716165894</v>
      </c>
      <c r="I200" s="23">
        <f t="shared" si="22"/>
        <v>-168.07752716165894</v>
      </c>
      <c r="J200" s="72"/>
      <c r="K200" s="21"/>
    </row>
    <row r="201" spans="1:11" x14ac:dyDescent="0.25">
      <c r="A201" s="19">
        <v>192</v>
      </c>
      <c r="B201" s="115">
        <f t="shared" si="23"/>
        <v>9.5500000000000007</v>
      </c>
      <c r="C201" s="22">
        <f t="shared" si="16"/>
        <v>0</v>
      </c>
      <c r="D201" s="22">
        <f t="shared" si="17"/>
        <v>-165.65600000000001</v>
      </c>
      <c r="E201" s="115">
        <f t="shared" si="18"/>
        <v>-165.65600000000001</v>
      </c>
      <c r="F201" s="23">
        <f t="shared" si="19"/>
        <v>9.8014476386224672E-7</v>
      </c>
      <c r="G201" s="23">
        <f t="shared" si="20"/>
        <v>-9.8014476386224672E-7</v>
      </c>
      <c r="H201" s="23">
        <f t="shared" si="21"/>
        <v>168.05987994780187</v>
      </c>
      <c r="I201" s="23">
        <f t="shared" si="22"/>
        <v>-168.05987994780187</v>
      </c>
      <c r="J201" s="72"/>
      <c r="K201" s="21"/>
    </row>
    <row r="202" spans="1:11" x14ac:dyDescent="0.25">
      <c r="A202" s="19">
        <v>193</v>
      </c>
      <c r="B202" s="115">
        <f t="shared" si="23"/>
        <v>9.6000000000000014</v>
      </c>
      <c r="C202" s="22">
        <f t="shared" ref="C202:C265" si="24">ROUND($E$5*EXP(-$K$3*B202)*COS($M$3*B202),$E$8)</f>
        <v>0</v>
      </c>
      <c r="D202" s="22">
        <f t="shared" ref="D202:D265" si="25">ROUND($F$5*EXP(-$K$3*B202)*SIN($M$3*B202),$E$8)</f>
        <v>-167.858</v>
      </c>
      <c r="E202" s="115">
        <f t="shared" ref="E202:E265" si="26">C202+D202</f>
        <v>-167.858</v>
      </c>
      <c r="F202" s="23">
        <f t="shared" ref="F202:F265" si="27">$E$5*EXP(-$K$3*$B202)</f>
        <v>9.8004185406490002E-7</v>
      </c>
      <c r="G202" s="23">
        <f t="shared" ref="G202:G265" si="28">-$E$5*EXP(-$K$3*$B202)</f>
        <v>-9.8004185406490002E-7</v>
      </c>
      <c r="H202" s="23">
        <f t="shared" ref="H202:H265" si="29">$F$5*EXP(-$K$3*$B202)</f>
        <v>168.04223458680502</v>
      </c>
      <c r="I202" s="23">
        <f t="shared" ref="I202:I265" si="30">-$F$5*EXP(-$K$3*$B202)</f>
        <v>-168.04223458680502</v>
      </c>
      <c r="J202" s="72"/>
      <c r="K202" s="21"/>
    </row>
    <row r="203" spans="1:11" x14ac:dyDescent="0.25">
      <c r="A203" s="19">
        <v>194</v>
      </c>
      <c r="B203" s="115">
        <f t="shared" si="23"/>
        <v>9.6500000000000021</v>
      </c>
      <c r="C203" s="22">
        <f t="shared" si="24"/>
        <v>0</v>
      </c>
      <c r="D203" s="22">
        <f t="shared" si="25"/>
        <v>-167.54400000000001</v>
      </c>
      <c r="E203" s="115">
        <f t="shared" si="26"/>
        <v>-167.54400000000001</v>
      </c>
      <c r="F203" s="23">
        <f t="shared" si="27"/>
        <v>9.799389550725148E-7</v>
      </c>
      <c r="G203" s="23">
        <f t="shared" si="28"/>
        <v>-9.799389550725148E-7</v>
      </c>
      <c r="H203" s="23">
        <f t="shared" si="29"/>
        <v>168.0245910784738</v>
      </c>
      <c r="I203" s="23">
        <f t="shared" si="30"/>
        <v>-168.0245910784738</v>
      </c>
      <c r="J203" s="72"/>
      <c r="K203" s="21"/>
    </row>
    <row r="204" spans="1:11" x14ac:dyDescent="0.25">
      <c r="A204" s="19">
        <v>195</v>
      </c>
      <c r="B204" s="115">
        <f t="shared" ref="B204:B267" si="31">B203+$B$8</f>
        <v>9.7000000000000028</v>
      </c>
      <c r="C204" s="22">
        <f t="shared" si="24"/>
        <v>0</v>
      </c>
      <c r="D204" s="22">
        <f t="shared" si="25"/>
        <v>-164.721</v>
      </c>
      <c r="E204" s="115">
        <f t="shared" si="26"/>
        <v>-164.721</v>
      </c>
      <c r="F204" s="23">
        <f t="shared" si="27"/>
        <v>9.7983606688395669E-7</v>
      </c>
      <c r="G204" s="23">
        <f t="shared" si="28"/>
        <v>-9.7983606688395669E-7</v>
      </c>
      <c r="H204" s="23">
        <f t="shared" si="29"/>
        <v>168.0069494226137</v>
      </c>
      <c r="I204" s="23">
        <f t="shared" si="30"/>
        <v>-168.0069494226137</v>
      </c>
      <c r="J204" s="72"/>
      <c r="K204" s="21"/>
    </row>
    <row r="205" spans="1:11" x14ac:dyDescent="0.25">
      <c r="A205" s="19">
        <v>196</v>
      </c>
      <c r="B205" s="115">
        <f t="shared" si="31"/>
        <v>9.7500000000000036</v>
      </c>
      <c r="C205" s="22">
        <f t="shared" si="24"/>
        <v>0</v>
      </c>
      <c r="D205" s="22">
        <f t="shared" si="25"/>
        <v>-159.43100000000001</v>
      </c>
      <c r="E205" s="115">
        <f t="shared" si="26"/>
        <v>-159.43100000000001</v>
      </c>
      <c r="F205" s="23">
        <f t="shared" si="27"/>
        <v>9.7973318949809108E-7</v>
      </c>
      <c r="G205" s="23">
        <f t="shared" si="28"/>
        <v>-9.7973318949809108E-7</v>
      </c>
      <c r="H205" s="23">
        <f t="shared" si="29"/>
        <v>167.98930961903022</v>
      </c>
      <c r="I205" s="23">
        <f t="shared" si="30"/>
        <v>-167.98930961903022</v>
      </c>
      <c r="J205" s="72"/>
      <c r="K205" s="21"/>
    </row>
    <row r="206" spans="1:11" x14ac:dyDescent="0.25">
      <c r="A206" s="19">
        <v>197</v>
      </c>
      <c r="B206" s="115">
        <f t="shared" si="31"/>
        <v>9.8000000000000043</v>
      </c>
      <c r="C206" s="22">
        <f t="shared" si="24"/>
        <v>0</v>
      </c>
      <c r="D206" s="22">
        <f t="shared" si="25"/>
        <v>-151.75399999999999</v>
      </c>
      <c r="E206" s="115">
        <f t="shared" si="26"/>
        <v>-151.75399999999999</v>
      </c>
      <c r="F206" s="23">
        <f t="shared" si="27"/>
        <v>9.7963032291378401E-7</v>
      </c>
      <c r="G206" s="23">
        <f t="shared" si="28"/>
        <v>-9.7963032291378401E-7</v>
      </c>
      <c r="H206" s="23">
        <f t="shared" si="29"/>
        <v>167.97167166752888</v>
      </c>
      <c r="I206" s="23">
        <f t="shared" si="30"/>
        <v>-167.97167166752888</v>
      </c>
      <c r="J206" s="72"/>
      <c r="K206" s="21"/>
    </row>
    <row r="207" spans="1:11" x14ac:dyDescent="0.25">
      <c r="A207" s="19">
        <v>198</v>
      </c>
      <c r="B207" s="115">
        <f t="shared" si="31"/>
        <v>9.850000000000005</v>
      </c>
      <c r="C207" s="22">
        <f t="shared" si="24"/>
        <v>0</v>
      </c>
      <c r="D207" s="22">
        <f t="shared" si="25"/>
        <v>-141.80500000000001</v>
      </c>
      <c r="E207" s="115">
        <f t="shared" si="26"/>
        <v>-141.80500000000001</v>
      </c>
      <c r="F207" s="23">
        <f t="shared" si="27"/>
        <v>9.795274671299013E-7</v>
      </c>
      <c r="G207" s="23">
        <f t="shared" si="28"/>
        <v>-9.795274671299013E-7</v>
      </c>
      <c r="H207" s="23">
        <f t="shared" si="29"/>
        <v>167.95403556791521</v>
      </c>
      <c r="I207" s="23">
        <f t="shared" si="30"/>
        <v>-167.95403556791521</v>
      </c>
      <c r="J207" s="72"/>
      <c r="K207" s="21"/>
    </row>
    <row r="208" spans="1:11" x14ac:dyDescent="0.25">
      <c r="A208" s="19">
        <v>199</v>
      </c>
      <c r="B208" s="115">
        <f t="shared" si="31"/>
        <v>9.9000000000000057</v>
      </c>
      <c r="C208" s="22">
        <f t="shared" si="24"/>
        <v>0</v>
      </c>
      <c r="D208" s="22">
        <f t="shared" si="25"/>
        <v>-129.73400000000001</v>
      </c>
      <c r="E208" s="115">
        <f t="shared" si="26"/>
        <v>-129.73400000000001</v>
      </c>
      <c r="F208" s="23">
        <f t="shared" si="27"/>
        <v>9.7942462214530877E-7</v>
      </c>
      <c r="G208" s="23">
        <f t="shared" si="28"/>
        <v>-9.7942462214530877E-7</v>
      </c>
      <c r="H208" s="23">
        <f t="shared" si="29"/>
        <v>167.93640131999481</v>
      </c>
      <c r="I208" s="23">
        <f t="shared" si="30"/>
        <v>-167.93640131999481</v>
      </c>
      <c r="J208" s="72"/>
      <c r="K208" s="21"/>
    </row>
    <row r="209" spans="1:11" x14ac:dyDescent="0.25">
      <c r="A209" s="19">
        <v>200</v>
      </c>
      <c r="B209" s="115">
        <f t="shared" si="31"/>
        <v>9.9500000000000064</v>
      </c>
      <c r="C209" s="22">
        <f t="shared" si="24"/>
        <v>0</v>
      </c>
      <c r="D209" s="22">
        <f t="shared" si="25"/>
        <v>-115.723</v>
      </c>
      <c r="E209" s="115">
        <f t="shared" si="26"/>
        <v>-115.723</v>
      </c>
      <c r="F209" s="23">
        <f t="shared" si="27"/>
        <v>9.7932178795887267E-7</v>
      </c>
      <c r="G209" s="23">
        <f t="shared" si="28"/>
        <v>-9.7932178795887267E-7</v>
      </c>
      <c r="H209" s="23">
        <f t="shared" si="29"/>
        <v>167.91876892357323</v>
      </c>
      <c r="I209" s="23">
        <f t="shared" si="30"/>
        <v>-167.91876892357323</v>
      </c>
      <c r="J209" s="72"/>
      <c r="K209" s="21"/>
    </row>
    <row r="210" spans="1:11" x14ac:dyDescent="0.25">
      <c r="A210" s="19">
        <v>201</v>
      </c>
      <c r="B210" s="115">
        <f t="shared" si="31"/>
        <v>10.000000000000007</v>
      </c>
      <c r="C210" s="22">
        <f t="shared" si="24"/>
        <v>0</v>
      </c>
      <c r="D210" s="22">
        <f t="shared" si="25"/>
        <v>-99.98</v>
      </c>
      <c r="E210" s="115">
        <f t="shared" si="26"/>
        <v>-99.98</v>
      </c>
      <c r="F210" s="23">
        <f t="shared" si="27"/>
        <v>9.7921896456945946E-7</v>
      </c>
      <c r="G210" s="23">
        <f t="shared" si="28"/>
        <v>-9.7921896456945946E-7</v>
      </c>
      <c r="H210" s="23">
        <f t="shared" si="29"/>
        <v>167.90113837845607</v>
      </c>
      <c r="I210" s="23">
        <f t="shared" si="30"/>
        <v>-167.90113837845607</v>
      </c>
      <c r="J210" s="72"/>
      <c r="K210" s="21"/>
    </row>
    <row r="211" spans="1:11" x14ac:dyDescent="0.25">
      <c r="A211" s="19">
        <v>202</v>
      </c>
      <c r="B211" s="115">
        <f t="shared" si="31"/>
        <v>10.050000000000008</v>
      </c>
      <c r="C211" s="22">
        <f t="shared" si="24"/>
        <v>0</v>
      </c>
      <c r="D211" s="22">
        <f t="shared" si="25"/>
        <v>-82.744</v>
      </c>
      <c r="E211" s="115">
        <f t="shared" si="26"/>
        <v>-82.744</v>
      </c>
      <c r="F211" s="23">
        <f t="shared" si="27"/>
        <v>9.7911615197593538E-7</v>
      </c>
      <c r="G211" s="23">
        <f t="shared" si="28"/>
        <v>-9.7911615197593538E-7</v>
      </c>
      <c r="H211" s="23">
        <f t="shared" si="29"/>
        <v>167.88350968444897</v>
      </c>
      <c r="I211" s="23">
        <f t="shared" si="30"/>
        <v>-167.88350968444897</v>
      </c>
      <c r="J211" s="72"/>
      <c r="K211" s="21"/>
    </row>
    <row r="212" spans="1:11" x14ac:dyDescent="0.25">
      <c r="A212" s="19">
        <v>203</v>
      </c>
      <c r="B212" s="115">
        <f t="shared" si="31"/>
        <v>10.100000000000009</v>
      </c>
      <c r="C212" s="22">
        <f t="shared" si="24"/>
        <v>0</v>
      </c>
      <c r="D212" s="22">
        <f t="shared" si="25"/>
        <v>-64.271000000000001</v>
      </c>
      <c r="E212" s="115">
        <f t="shared" si="26"/>
        <v>-64.271000000000001</v>
      </c>
      <c r="F212" s="23">
        <f t="shared" si="27"/>
        <v>9.790133501771669E-7</v>
      </c>
      <c r="G212" s="23">
        <f t="shared" si="28"/>
        <v>-9.790133501771669E-7</v>
      </c>
      <c r="H212" s="23">
        <f t="shared" si="29"/>
        <v>167.86588284135755</v>
      </c>
      <c r="I212" s="23">
        <f t="shared" si="30"/>
        <v>-167.86588284135755</v>
      </c>
      <c r="J212" s="72"/>
      <c r="K212" s="21"/>
    </row>
    <row r="213" spans="1:11" x14ac:dyDescent="0.25">
      <c r="A213" s="19">
        <v>204</v>
      </c>
      <c r="B213" s="115">
        <f t="shared" si="31"/>
        <v>10.150000000000009</v>
      </c>
      <c r="C213" s="22">
        <f t="shared" si="24"/>
        <v>0</v>
      </c>
      <c r="D213" s="22">
        <f t="shared" si="25"/>
        <v>-44.84</v>
      </c>
      <c r="E213" s="115">
        <f t="shared" si="26"/>
        <v>-44.84</v>
      </c>
      <c r="F213" s="23">
        <f t="shared" si="27"/>
        <v>9.7891055917202047E-7</v>
      </c>
      <c r="G213" s="23">
        <f t="shared" si="28"/>
        <v>-9.7891055917202047E-7</v>
      </c>
      <c r="H213" s="23">
        <f t="shared" si="29"/>
        <v>167.84825784898752</v>
      </c>
      <c r="I213" s="23">
        <f t="shared" si="30"/>
        <v>-167.84825784898752</v>
      </c>
      <c r="J213" s="72"/>
      <c r="K213" s="21"/>
    </row>
    <row r="214" spans="1:11" x14ac:dyDescent="0.25">
      <c r="A214" s="19">
        <v>205</v>
      </c>
      <c r="B214" s="115">
        <f t="shared" si="31"/>
        <v>10.20000000000001</v>
      </c>
      <c r="C214" s="22">
        <f t="shared" si="24"/>
        <v>0</v>
      </c>
      <c r="D214" s="22">
        <f t="shared" si="25"/>
        <v>-24.741</v>
      </c>
      <c r="E214" s="115">
        <f t="shared" si="26"/>
        <v>-24.741</v>
      </c>
      <c r="F214" s="23">
        <f t="shared" si="27"/>
        <v>9.7880777895936296E-7</v>
      </c>
      <c r="G214" s="23">
        <f t="shared" si="28"/>
        <v>-9.7880777895936296E-7</v>
      </c>
      <c r="H214" s="23">
        <f t="shared" si="29"/>
        <v>167.8306347071445</v>
      </c>
      <c r="I214" s="23">
        <f t="shared" si="30"/>
        <v>-167.8306347071445</v>
      </c>
      <c r="J214" s="72"/>
      <c r="K214" s="21"/>
    </row>
    <row r="215" spans="1:11" x14ac:dyDescent="0.25">
      <c r="A215" s="19">
        <v>206</v>
      </c>
      <c r="B215" s="115">
        <f t="shared" si="31"/>
        <v>10.250000000000011</v>
      </c>
      <c r="C215" s="22">
        <f t="shared" si="24"/>
        <v>0</v>
      </c>
      <c r="D215" s="22">
        <f t="shared" si="25"/>
        <v>-4.2759999999999998</v>
      </c>
      <c r="E215" s="115">
        <f t="shared" si="26"/>
        <v>-4.2759999999999998</v>
      </c>
      <c r="F215" s="23">
        <f t="shared" si="27"/>
        <v>9.7870500953806128E-7</v>
      </c>
      <c r="G215" s="23">
        <f t="shared" si="28"/>
        <v>-9.7870500953806128E-7</v>
      </c>
      <c r="H215" s="23">
        <f t="shared" si="29"/>
        <v>167.81301341563426</v>
      </c>
      <c r="I215" s="23">
        <f t="shared" si="30"/>
        <v>-167.81301341563426</v>
      </c>
      <c r="J215" s="72"/>
      <c r="K215" s="21"/>
    </row>
    <row r="216" spans="1:11" x14ac:dyDescent="0.25">
      <c r="A216" s="19">
        <v>207</v>
      </c>
      <c r="B216" s="115">
        <f t="shared" si="31"/>
        <v>10.300000000000011</v>
      </c>
      <c r="C216" s="22">
        <f t="shared" si="24"/>
        <v>0</v>
      </c>
      <c r="D216" s="22">
        <f t="shared" si="25"/>
        <v>16.25</v>
      </c>
      <c r="E216" s="115">
        <f t="shared" si="26"/>
        <v>16.25</v>
      </c>
      <c r="F216" s="23">
        <f t="shared" si="27"/>
        <v>9.7860225090698228E-7</v>
      </c>
      <c r="G216" s="23">
        <f t="shared" si="28"/>
        <v>-9.7860225090698228E-7</v>
      </c>
      <c r="H216" s="23">
        <f t="shared" si="29"/>
        <v>167.79539397426245</v>
      </c>
      <c r="I216" s="23">
        <f t="shared" si="30"/>
        <v>-167.79539397426245</v>
      </c>
      <c r="J216" s="72"/>
      <c r="K216" s="21"/>
    </row>
    <row r="217" spans="1:11" x14ac:dyDescent="0.25">
      <c r="A217" s="19">
        <v>208</v>
      </c>
      <c r="B217" s="115">
        <f t="shared" si="31"/>
        <v>10.350000000000012</v>
      </c>
      <c r="C217" s="22">
        <f t="shared" si="24"/>
        <v>0</v>
      </c>
      <c r="D217" s="22">
        <f t="shared" si="25"/>
        <v>36.527000000000001</v>
      </c>
      <c r="E217" s="115">
        <f t="shared" si="26"/>
        <v>36.527000000000001</v>
      </c>
      <c r="F217" s="23">
        <f t="shared" si="27"/>
        <v>9.7849950306499308E-7</v>
      </c>
      <c r="G217" s="23">
        <f t="shared" si="28"/>
        <v>-9.7849950306499308E-7</v>
      </c>
      <c r="H217" s="23">
        <f t="shared" si="29"/>
        <v>167.7777763828349</v>
      </c>
      <c r="I217" s="23">
        <f t="shared" si="30"/>
        <v>-167.7777763828349</v>
      </c>
      <c r="J217" s="72"/>
      <c r="K217" s="21"/>
    </row>
    <row r="218" spans="1:11" x14ac:dyDescent="0.25">
      <c r="A218" s="19">
        <v>209</v>
      </c>
      <c r="B218" s="115">
        <f t="shared" si="31"/>
        <v>10.400000000000013</v>
      </c>
      <c r="C218" s="22">
        <f t="shared" si="24"/>
        <v>0</v>
      </c>
      <c r="D218" s="22">
        <f t="shared" si="25"/>
        <v>56.253</v>
      </c>
      <c r="E218" s="115">
        <f t="shared" si="26"/>
        <v>56.253</v>
      </c>
      <c r="F218" s="23">
        <f t="shared" si="27"/>
        <v>9.7839676601096097E-7</v>
      </c>
      <c r="G218" s="23">
        <f t="shared" si="28"/>
        <v>-9.7839676601096097E-7</v>
      </c>
      <c r="H218" s="23">
        <f t="shared" si="29"/>
        <v>167.76016064115731</v>
      </c>
      <c r="I218" s="23">
        <f t="shared" si="30"/>
        <v>-167.76016064115731</v>
      </c>
      <c r="J218" s="72"/>
      <c r="K218" s="21"/>
    </row>
    <row r="219" spans="1:11" x14ac:dyDescent="0.25">
      <c r="A219" s="19">
        <v>210</v>
      </c>
      <c r="B219" s="115">
        <f t="shared" si="31"/>
        <v>10.450000000000014</v>
      </c>
      <c r="C219" s="22">
        <f t="shared" si="24"/>
        <v>0</v>
      </c>
      <c r="D219" s="22">
        <f t="shared" si="25"/>
        <v>75.132000000000005</v>
      </c>
      <c r="E219" s="115">
        <f t="shared" si="26"/>
        <v>75.132000000000005</v>
      </c>
      <c r="F219" s="23">
        <f t="shared" si="27"/>
        <v>9.7829403974375326E-7</v>
      </c>
      <c r="G219" s="23">
        <f t="shared" si="28"/>
        <v>-9.7829403974375326E-7</v>
      </c>
      <c r="H219" s="23">
        <f t="shared" si="29"/>
        <v>167.74254674903551</v>
      </c>
      <c r="I219" s="23">
        <f t="shared" si="30"/>
        <v>-167.74254674903551</v>
      </c>
      <c r="J219" s="72"/>
      <c r="K219" s="21"/>
    </row>
    <row r="220" spans="1:11" x14ac:dyDescent="0.25">
      <c r="A220" s="19">
        <v>211</v>
      </c>
      <c r="B220" s="115">
        <f t="shared" si="31"/>
        <v>10.500000000000014</v>
      </c>
      <c r="C220" s="22">
        <f t="shared" si="24"/>
        <v>0</v>
      </c>
      <c r="D220" s="22">
        <f t="shared" si="25"/>
        <v>92.882000000000005</v>
      </c>
      <c r="E220" s="115">
        <f t="shared" si="26"/>
        <v>92.882000000000005</v>
      </c>
      <c r="F220" s="23">
        <f t="shared" si="27"/>
        <v>9.7819132426223726E-7</v>
      </c>
      <c r="G220" s="23">
        <f t="shared" si="28"/>
        <v>-9.7819132426223726E-7</v>
      </c>
      <c r="H220" s="23">
        <f t="shared" si="29"/>
        <v>167.72493470627529</v>
      </c>
      <c r="I220" s="23">
        <f t="shared" si="30"/>
        <v>-167.72493470627529</v>
      </c>
      <c r="J220" s="72"/>
      <c r="K220" s="21"/>
    </row>
    <row r="221" spans="1:11" x14ac:dyDescent="0.25">
      <c r="A221" s="19">
        <v>212</v>
      </c>
      <c r="B221" s="115">
        <f t="shared" si="31"/>
        <v>10.550000000000015</v>
      </c>
      <c r="C221" s="22">
        <f t="shared" si="24"/>
        <v>0</v>
      </c>
      <c r="D221" s="22">
        <f t="shared" si="25"/>
        <v>109.23699999999999</v>
      </c>
      <c r="E221" s="115">
        <f t="shared" si="26"/>
        <v>109.23699999999999</v>
      </c>
      <c r="F221" s="23">
        <f t="shared" si="27"/>
        <v>9.7808861956528068E-7</v>
      </c>
      <c r="G221" s="23">
        <f t="shared" si="28"/>
        <v>-9.7808861956528068E-7</v>
      </c>
      <c r="H221" s="23">
        <f t="shared" si="29"/>
        <v>167.70732451268248</v>
      </c>
      <c r="I221" s="23">
        <f t="shared" si="30"/>
        <v>-167.70732451268248</v>
      </c>
      <c r="J221" s="72"/>
      <c r="K221" s="21"/>
    </row>
    <row r="222" spans="1:11" x14ac:dyDescent="0.25">
      <c r="A222" s="19">
        <v>213</v>
      </c>
      <c r="B222" s="115">
        <f t="shared" si="31"/>
        <v>10.600000000000016</v>
      </c>
      <c r="C222" s="22">
        <f t="shared" si="24"/>
        <v>0</v>
      </c>
      <c r="D222" s="22">
        <f t="shared" si="25"/>
        <v>123.952</v>
      </c>
      <c r="E222" s="115">
        <f t="shared" si="26"/>
        <v>123.952</v>
      </c>
      <c r="F222" s="23">
        <f t="shared" si="27"/>
        <v>9.7798592565175127E-7</v>
      </c>
      <c r="G222" s="23">
        <f t="shared" si="28"/>
        <v>-9.7798592565175127E-7</v>
      </c>
      <c r="H222" s="23">
        <f t="shared" si="29"/>
        <v>167.68971616806292</v>
      </c>
      <c r="I222" s="23">
        <f t="shared" si="30"/>
        <v>-167.68971616806292</v>
      </c>
      <c r="J222" s="72"/>
      <c r="K222" s="21"/>
    </row>
    <row r="223" spans="1:11" x14ac:dyDescent="0.25">
      <c r="A223" s="19">
        <v>214</v>
      </c>
      <c r="B223" s="115">
        <f t="shared" si="31"/>
        <v>10.650000000000016</v>
      </c>
      <c r="C223" s="22">
        <f t="shared" si="24"/>
        <v>0</v>
      </c>
      <c r="D223" s="22">
        <f t="shared" si="25"/>
        <v>136.80699999999999</v>
      </c>
      <c r="E223" s="115">
        <f t="shared" si="26"/>
        <v>136.80699999999999</v>
      </c>
      <c r="F223" s="23">
        <f t="shared" si="27"/>
        <v>9.7788324252051654E-7</v>
      </c>
      <c r="G223" s="23">
        <f t="shared" si="28"/>
        <v>-9.7788324252051654E-7</v>
      </c>
      <c r="H223" s="23">
        <f t="shared" si="29"/>
        <v>167.67210967222246</v>
      </c>
      <c r="I223" s="23">
        <f t="shared" si="30"/>
        <v>-167.67210967222246</v>
      </c>
      <c r="J223" s="72"/>
      <c r="K223" s="21"/>
    </row>
    <row r="224" spans="1:11" x14ac:dyDescent="0.25">
      <c r="A224" s="19">
        <v>215</v>
      </c>
      <c r="B224" s="115">
        <f t="shared" si="31"/>
        <v>10.700000000000017</v>
      </c>
      <c r="C224" s="22">
        <f t="shared" si="24"/>
        <v>0</v>
      </c>
      <c r="D224" s="22">
        <f t="shared" si="25"/>
        <v>147.61000000000001</v>
      </c>
      <c r="E224" s="115">
        <f t="shared" si="26"/>
        <v>147.61000000000001</v>
      </c>
      <c r="F224" s="23">
        <f t="shared" si="27"/>
        <v>9.7778057017044464E-7</v>
      </c>
      <c r="G224" s="23">
        <f t="shared" si="28"/>
        <v>-9.7778057017044464E-7</v>
      </c>
      <c r="H224" s="23">
        <f t="shared" si="29"/>
        <v>167.65450502496705</v>
      </c>
      <c r="I224" s="23">
        <f t="shared" si="30"/>
        <v>-167.65450502496705</v>
      </c>
      <c r="J224" s="72"/>
      <c r="K224" s="21"/>
    </row>
    <row r="225" spans="1:11" x14ac:dyDescent="0.25">
      <c r="A225" s="19">
        <v>216</v>
      </c>
      <c r="B225" s="115">
        <f t="shared" si="31"/>
        <v>10.750000000000018</v>
      </c>
      <c r="C225" s="22">
        <f t="shared" si="24"/>
        <v>0</v>
      </c>
      <c r="D225" s="22">
        <f t="shared" si="25"/>
        <v>156.19900000000001</v>
      </c>
      <c r="E225" s="115">
        <f t="shared" si="26"/>
        <v>156.19900000000001</v>
      </c>
      <c r="F225" s="23">
        <f t="shared" si="27"/>
        <v>9.776779086004033E-7</v>
      </c>
      <c r="G225" s="23">
        <f t="shared" si="28"/>
        <v>-9.776779086004033E-7</v>
      </c>
      <c r="H225" s="23">
        <f t="shared" si="29"/>
        <v>167.63690222610253</v>
      </c>
      <c r="I225" s="23">
        <f t="shared" si="30"/>
        <v>-167.63690222610253</v>
      </c>
      <c r="J225" s="72"/>
      <c r="K225" s="21"/>
    </row>
    <row r="226" spans="1:11" x14ac:dyDescent="0.25">
      <c r="A226" s="19">
        <v>217</v>
      </c>
      <c r="B226" s="115">
        <f t="shared" si="31"/>
        <v>10.800000000000018</v>
      </c>
      <c r="C226" s="22">
        <f t="shared" si="24"/>
        <v>0</v>
      </c>
      <c r="D226" s="22">
        <f t="shared" si="25"/>
        <v>162.447</v>
      </c>
      <c r="E226" s="115">
        <f t="shared" si="26"/>
        <v>162.447</v>
      </c>
      <c r="F226" s="23">
        <f t="shared" si="27"/>
        <v>9.775752578092611E-7</v>
      </c>
      <c r="G226" s="23">
        <f t="shared" si="28"/>
        <v>-9.775752578092611E-7</v>
      </c>
      <c r="H226" s="23">
        <f t="shared" si="29"/>
        <v>167.61930127543488</v>
      </c>
      <c r="I226" s="23">
        <f t="shared" si="30"/>
        <v>-167.61930127543488</v>
      </c>
      <c r="J226" s="72"/>
      <c r="K226" s="21"/>
    </row>
    <row r="227" spans="1:11" x14ac:dyDescent="0.25">
      <c r="A227" s="19">
        <v>218</v>
      </c>
      <c r="B227" s="115">
        <f t="shared" si="31"/>
        <v>10.850000000000019</v>
      </c>
      <c r="C227" s="22">
        <f t="shared" si="24"/>
        <v>0</v>
      </c>
      <c r="D227" s="22">
        <f t="shared" si="25"/>
        <v>166.261</v>
      </c>
      <c r="E227" s="115">
        <f t="shared" si="26"/>
        <v>166.261</v>
      </c>
      <c r="F227" s="23">
        <f t="shared" si="27"/>
        <v>9.7747261779588618E-7</v>
      </c>
      <c r="G227" s="23">
        <f t="shared" si="28"/>
        <v>-9.7747261779588618E-7</v>
      </c>
      <c r="H227" s="23">
        <f t="shared" si="29"/>
        <v>167.60170217277002</v>
      </c>
      <c r="I227" s="23">
        <f t="shared" si="30"/>
        <v>-167.60170217277002</v>
      </c>
      <c r="J227" s="72"/>
      <c r="K227" s="21"/>
    </row>
    <row r="228" spans="1:11" x14ac:dyDescent="0.25">
      <c r="A228" s="19">
        <v>219</v>
      </c>
      <c r="B228" s="115">
        <f t="shared" si="31"/>
        <v>10.90000000000002</v>
      </c>
      <c r="C228" s="22">
        <f t="shared" si="24"/>
        <v>0</v>
      </c>
      <c r="D228" s="22">
        <f t="shared" si="25"/>
        <v>167.583</v>
      </c>
      <c r="E228" s="115">
        <f t="shared" si="26"/>
        <v>167.583</v>
      </c>
      <c r="F228" s="23">
        <f t="shared" si="27"/>
        <v>9.7736998855914692E-7</v>
      </c>
      <c r="G228" s="23">
        <f t="shared" si="28"/>
        <v>-9.7736998855914692E-7</v>
      </c>
      <c r="H228" s="23">
        <f t="shared" si="29"/>
        <v>167.58410491791392</v>
      </c>
      <c r="I228" s="23">
        <f t="shared" si="30"/>
        <v>-167.58410491791392</v>
      </c>
      <c r="J228" s="72"/>
      <c r="K228" s="21"/>
    </row>
    <row r="229" spans="1:11" x14ac:dyDescent="0.25">
      <c r="A229" s="19">
        <v>220</v>
      </c>
      <c r="B229" s="115">
        <f t="shared" si="31"/>
        <v>10.950000000000021</v>
      </c>
      <c r="C229" s="22">
        <f t="shared" si="24"/>
        <v>0</v>
      </c>
      <c r="D229" s="22">
        <f t="shared" si="25"/>
        <v>166.39400000000001</v>
      </c>
      <c r="E229" s="115">
        <f t="shared" si="26"/>
        <v>166.39400000000001</v>
      </c>
      <c r="F229" s="23">
        <f t="shared" si="27"/>
        <v>9.7726737009791167E-7</v>
      </c>
      <c r="G229" s="23">
        <f t="shared" si="28"/>
        <v>-9.7726737009791167E-7</v>
      </c>
      <c r="H229" s="23">
        <f t="shared" si="29"/>
        <v>167.56650951067257</v>
      </c>
      <c r="I229" s="23">
        <f t="shared" si="30"/>
        <v>-167.56650951067257</v>
      </c>
      <c r="J229" s="72"/>
      <c r="K229" s="21"/>
    </row>
    <row r="230" spans="1:11" x14ac:dyDescent="0.25">
      <c r="A230" s="19">
        <v>221</v>
      </c>
      <c r="B230" s="115">
        <f t="shared" si="31"/>
        <v>11.000000000000021</v>
      </c>
      <c r="C230" s="22">
        <f t="shared" si="24"/>
        <v>0</v>
      </c>
      <c r="D230" s="22">
        <f t="shared" si="25"/>
        <v>162.71299999999999</v>
      </c>
      <c r="E230" s="115">
        <f t="shared" si="26"/>
        <v>162.71299999999999</v>
      </c>
      <c r="F230" s="23">
        <f t="shared" si="27"/>
        <v>9.7716476241104922E-7</v>
      </c>
      <c r="G230" s="23">
        <f t="shared" si="28"/>
        <v>-9.7716476241104922E-7</v>
      </c>
      <c r="H230" s="23">
        <f t="shared" si="29"/>
        <v>167.54891595085201</v>
      </c>
      <c r="I230" s="23">
        <f t="shared" si="30"/>
        <v>-167.54891595085201</v>
      </c>
      <c r="J230" s="72"/>
      <c r="K230" s="21"/>
    </row>
    <row r="231" spans="1:11" x14ac:dyDescent="0.25">
      <c r="A231" s="19">
        <v>222</v>
      </c>
      <c r="B231" s="115">
        <f t="shared" si="31"/>
        <v>11.050000000000022</v>
      </c>
      <c r="C231" s="22">
        <f t="shared" si="24"/>
        <v>0</v>
      </c>
      <c r="D231" s="22">
        <f t="shared" si="25"/>
        <v>156.596</v>
      </c>
      <c r="E231" s="115">
        <f t="shared" si="26"/>
        <v>156.596</v>
      </c>
      <c r="F231" s="23">
        <f t="shared" si="27"/>
        <v>9.7706216549742836E-7</v>
      </c>
      <c r="G231" s="23">
        <f t="shared" si="28"/>
        <v>-9.7706216549742836E-7</v>
      </c>
      <c r="H231" s="23">
        <f t="shared" si="29"/>
        <v>167.53132423825826</v>
      </c>
      <c r="I231" s="23">
        <f t="shared" si="30"/>
        <v>-167.53132423825826</v>
      </c>
      <c r="J231" s="72"/>
      <c r="K231" s="21"/>
    </row>
    <row r="232" spans="1:11" x14ac:dyDescent="0.25">
      <c r="A232" s="19">
        <v>223</v>
      </c>
      <c r="B232" s="115">
        <f t="shared" si="31"/>
        <v>11.100000000000023</v>
      </c>
      <c r="C232" s="22">
        <f t="shared" si="24"/>
        <v>0</v>
      </c>
      <c r="D232" s="22">
        <f t="shared" si="25"/>
        <v>148.13399999999999</v>
      </c>
      <c r="E232" s="115">
        <f t="shared" si="26"/>
        <v>148.13399999999999</v>
      </c>
      <c r="F232" s="23">
        <f t="shared" si="27"/>
        <v>9.7695957935591768E-7</v>
      </c>
      <c r="G232" s="23">
        <f t="shared" si="28"/>
        <v>-9.7695957935591768E-7</v>
      </c>
      <c r="H232" s="23">
        <f t="shared" si="29"/>
        <v>167.51373437269734</v>
      </c>
      <c r="I232" s="23">
        <f t="shared" si="30"/>
        <v>-167.51373437269734</v>
      </c>
      <c r="J232" s="72"/>
      <c r="K232" s="21"/>
    </row>
    <row r="233" spans="1:11" x14ac:dyDescent="0.25">
      <c r="A233" s="19">
        <v>224</v>
      </c>
      <c r="B233" s="115">
        <f t="shared" si="31"/>
        <v>11.150000000000023</v>
      </c>
      <c r="C233" s="22">
        <f t="shared" si="24"/>
        <v>0</v>
      </c>
      <c r="D233" s="22">
        <f t="shared" si="25"/>
        <v>137.45400000000001</v>
      </c>
      <c r="E233" s="115">
        <f t="shared" si="26"/>
        <v>137.45400000000001</v>
      </c>
      <c r="F233" s="23">
        <f t="shared" si="27"/>
        <v>9.7685700398538658E-7</v>
      </c>
      <c r="G233" s="23">
        <f t="shared" si="28"/>
        <v>-9.7685700398538658E-7</v>
      </c>
      <c r="H233" s="23">
        <f t="shared" si="29"/>
        <v>167.49614635397535</v>
      </c>
      <c r="I233" s="23">
        <f t="shared" si="30"/>
        <v>-167.49614635397535</v>
      </c>
      <c r="J233" s="72"/>
      <c r="K233" s="21"/>
    </row>
    <row r="234" spans="1:11" x14ac:dyDescent="0.25">
      <c r="A234" s="19">
        <v>225</v>
      </c>
      <c r="B234" s="115">
        <f t="shared" si="31"/>
        <v>11.200000000000024</v>
      </c>
      <c r="C234" s="22">
        <f t="shared" si="24"/>
        <v>0</v>
      </c>
      <c r="D234" s="22">
        <f t="shared" si="25"/>
        <v>124.718</v>
      </c>
      <c r="E234" s="115">
        <f t="shared" si="26"/>
        <v>124.718</v>
      </c>
      <c r="F234" s="23">
        <f t="shared" si="27"/>
        <v>9.7675443938470385E-7</v>
      </c>
      <c r="G234" s="23">
        <f t="shared" si="28"/>
        <v>-9.7675443938470385E-7</v>
      </c>
      <c r="H234" s="23">
        <f t="shared" si="29"/>
        <v>167.47856018189836</v>
      </c>
      <c r="I234" s="23">
        <f t="shared" si="30"/>
        <v>-167.47856018189836</v>
      </c>
      <c r="J234" s="72"/>
      <c r="K234" s="21"/>
    </row>
    <row r="235" spans="1:11" x14ac:dyDescent="0.25">
      <c r="A235" s="19">
        <v>226</v>
      </c>
      <c r="B235" s="115">
        <f t="shared" si="31"/>
        <v>11.250000000000025</v>
      </c>
      <c r="C235" s="22">
        <f t="shared" si="24"/>
        <v>0</v>
      </c>
      <c r="D235" s="22">
        <f t="shared" si="25"/>
        <v>110.117</v>
      </c>
      <c r="E235" s="115">
        <f t="shared" si="26"/>
        <v>110.117</v>
      </c>
      <c r="F235" s="23">
        <f t="shared" si="27"/>
        <v>9.7665188555273872E-7</v>
      </c>
      <c r="G235" s="23">
        <f t="shared" si="28"/>
        <v>-9.7665188555273872E-7</v>
      </c>
      <c r="H235" s="23">
        <f t="shared" si="29"/>
        <v>167.46097585627251</v>
      </c>
      <c r="I235" s="23">
        <f t="shared" si="30"/>
        <v>-167.46097585627251</v>
      </c>
      <c r="J235" s="72"/>
      <c r="K235" s="21"/>
    </row>
    <row r="236" spans="1:11" x14ac:dyDescent="0.25">
      <c r="A236" s="19">
        <v>227</v>
      </c>
      <c r="B236" s="115">
        <f t="shared" si="31"/>
        <v>11.300000000000026</v>
      </c>
      <c r="C236" s="22">
        <f t="shared" si="24"/>
        <v>0</v>
      </c>
      <c r="D236" s="22">
        <f t="shared" si="25"/>
        <v>93.869</v>
      </c>
      <c r="E236" s="115">
        <f t="shared" si="26"/>
        <v>93.869</v>
      </c>
      <c r="F236" s="23">
        <f t="shared" si="27"/>
        <v>9.765493424883608E-7</v>
      </c>
      <c r="G236" s="23">
        <f t="shared" si="28"/>
        <v>-9.765493424883608E-7</v>
      </c>
      <c r="H236" s="23">
        <f t="shared" si="29"/>
        <v>167.44339337690394</v>
      </c>
      <c r="I236" s="23">
        <f t="shared" si="30"/>
        <v>-167.44339337690394</v>
      </c>
      <c r="J236" s="72"/>
      <c r="K236" s="21"/>
    </row>
    <row r="237" spans="1:11" x14ac:dyDescent="0.25">
      <c r="A237" s="19">
        <v>228</v>
      </c>
      <c r="B237" s="115">
        <f t="shared" si="31"/>
        <v>11.350000000000026</v>
      </c>
      <c r="C237" s="22">
        <f t="shared" si="24"/>
        <v>0</v>
      </c>
      <c r="D237" s="22">
        <f t="shared" si="25"/>
        <v>76.218000000000004</v>
      </c>
      <c r="E237" s="115">
        <f t="shared" si="26"/>
        <v>76.218000000000004</v>
      </c>
      <c r="F237" s="23">
        <f t="shared" si="27"/>
        <v>9.7644681019043954E-7</v>
      </c>
      <c r="G237" s="23">
        <f t="shared" si="28"/>
        <v>-9.7644681019043954E-7</v>
      </c>
      <c r="H237" s="23">
        <f t="shared" si="29"/>
        <v>167.42581274359878</v>
      </c>
      <c r="I237" s="23">
        <f t="shared" si="30"/>
        <v>-167.42581274359878</v>
      </c>
      <c r="J237" s="72"/>
      <c r="K237" s="21"/>
    </row>
    <row r="238" spans="1:11" x14ac:dyDescent="0.25">
      <c r="A238" s="19">
        <v>229</v>
      </c>
      <c r="B238" s="115">
        <f t="shared" si="31"/>
        <v>11.400000000000027</v>
      </c>
      <c r="C238" s="22">
        <f t="shared" si="24"/>
        <v>0</v>
      </c>
      <c r="D238" s="22">
        <f t="shared" si="25"/>
        <v>57.429000000000002</v>
      </c>
      <c r="E238" s="115">
        <f t="shared" si="26"/>
        <v>57.429000000000002</v>
      </c>
      <c r="F238" s="23">
        <f t="shared" si="27"/>
        <v>9.7634428865784413E-7</v>
      </c>
      <c r="G238" s="23">
        <f t="shared" si="28"/>
        <v>-9.7634428865784413E-7</v>
      </c>
      <c r="H238" s="23">
        <f t="shared" si="29"/>
        <v>167.40823395616317</v>
      </c>
      <c r="I238" s="23">
        <f t="shared" si="30"/>
        <v>-167.40823395616317</v>
      </c>
      <c r="J238" s="72"/>
      <c r="K238" s="21"/>
    </row>
    <row r="239" spans="1:11" x14ac:dyDescent="0.25">
      <c r="A239" s="19">
        <v>230</v>
      </c>
      <c r="B239" s="115">
        <f t="shared" si="31"/>
        <v>11.450000000000028</v>
      </c>
      <c r="C239" s="22">
        <f t="shared" si="24"/>
        <v>0</v>
      </c>
      <c r="D239" s="22">
        <f t="shared" si="25"/>
        <v>37.783999999999999</v>
      </c>
      <c r="E239" s="115">
        <f t="shared" si="26"/>
        <v>37.783999999999999</v>
      </c>
      <c r="F239" s="23">
        <f t="shared" si="27"/>
        <v>9.7624177788944442E-7</v>
      </c>
      <c r="G239" s="23">
        <f t="shared" si="28"/>
        <v>-9.7624177788944442E-7</v>
      </c>
      <c r="H239" s="23">
        <f t="shared" si="29"/>
        <v>167.39065701440336</v>
      </c>
      <c r="I239" s="23">
        <f t="shared" si="30"/>
        <v>-167.39065701440336</v>
      </c>
      <c r="J239" s="72"/>
      <c r="K239" s="21"/>
    </row>
    <row r="240" spans="1:11" x14ac:dyDescent="0.25">
      <c r="A240" s="19">
        <v>231</v>
      </c>
      <c r="B240" s="115">
        <f t="shared" si="31"/>
        <v>11.500000000000028</v>
      </c>
      <c r="C240" s="22">
        <f t="shared" si="24"/>
        <v>0</v>
      </c>
      <c r="D240" s="22">
        <f t="shared" si="25"/>
        <v>17.577000000000002</v>
      </c>
      <c r="E240" s="115">
        <f t="shared" si="26"/>
        <v>17.577000000000002</v>
      </c>
      <c r="F240" s="23">
        <f t="shared" si="27"/>
        <v>9.7613927788411068E-7</v>
      </c>
      <c r="G240" s="23">
        <f t="shared" si="28"/>
        <v>-9.7613927788411068E-7</v>
      </c>
      <c r="H240" s="23">
        <f t="shared" si="29"/>
        <v>167.37308191812556</v>
      </c>
      <c r="I240" s="23">
        <f t="shared" si="30"/>
        <v>-167.37308191812556</v>
      </c>
      <c r="J240" s="72"/>
      <c r="K240" s="21"/>
    </row>
    <row r="241" spans="1:11" x14ac:dyDescent="0.25">
      <c r="A241" s="19">
        <v>232</v>
      </c>
      <c r="B241" s="115">
        <f t="shared" si="31"/>
        <v>11.550000000000029</v>
      </c>
      <c r="C241" s="22">
        <f t="shared" si="24"/>
        <v>0</v>
      </c>
      <c r="D241" s="22">
        <f t="shared" si="25"/>
        <v>-2.8889999999999998</v>
      </c>
      <c r="E241" s="115">
        <f t="shared" si="26"/>
        <v>-2.8889999999999998</v>
      </c>
      <c r="F241" s="23">
        <f t="shared" si="27"/>
        <v>9.7603678864071234E-7</v>
      </c>
      <c r="G241" s="23">
        <f t="shared" si="28"/>
        <v>-9.7603678864071234E-7</v>
      </c>
      <c r="H241" s="23">
        <f t="shared" si="29"/>
        <v>167.35550866713598</v>
      </c>
      <c r="I241" s="23">
        <f t="shared" si="30"/>
        <v>-167.35550866713598</v>
      </c>
      <c r="J241" s="72"/>
      <c r="K241" s="21"/>
    </row>
    <row r="242" spans="1:11" x14ac:dyDescent="0.25">
      <c r="A242" s="19">
        <v>233</v>
      </c>
      <c r="B242" s="115">
        <f t="shared" si="31"/>
        <v>11.60000000000003</v>
      </c>
      <c r="C242" s="22">
        <f t="shared" si="24"/>
        <v>0</v>
      </c>
      <c r="D242" s="22">
        <f t="shared" si="25"/>
        <v>-23.306999999999999</v>
      </c>
      <c r="E242" s="115">
        <f t="shared" si="26"/>
        <v>-23.306999999999999</v>
      </c>
      <c r="F242" s="23">
        <f t="shared" si="27"/>
        <v>9.7593431015811945E-7</v>
      </c>
      <c r="G242" s="23">
        <f t="shared" si="28"/>
        <v>-9.7593431015811945E-7</v>
      </c>
      <c r="H242" s="23">
        <f t="shared" si="29"/>
        <v>167.33793726124088</v>
      </c>
      <c r="I242" s="23">
        <f t="shared" si="30"/>
        <v>-167.33793726124088</v>
      </c>
      <c r="J242" s="72"/>
      <c r="K242" s="21"/>
    </row>
    <row r="243" spans="1:11" x14ac:dyDescent="0.25">
      <c r="A243" s="19">
        <v>234</v>
      </c>
      <c r="B243" s="115">
        <f t="shared" si="31"/>
        <v>11.650000000000031</v>
      </c>
      <c r="C243" s="22">
        <f t="shared" si="24"/>
        <v>0</v>
      </c>
      <c r="D243" s="22">
        <f t="shared" si="25"/>
        <v>-43.372</v>
      </c>
      <c r="E243" s="115">
        <f t="shared" si="26"/>
        <v>-43.372</v>
      </c>
      <c r="F243" s="23">
        <f t="shared" si="27"/>
        <v>9.7583184243520249E-7</v>
      </c>
      <c r="G243" s="23">
        <f t="shared" si="28"/>
        <v>-9.7583184243520249E-7</v>
      </c>
      <c r="H243" s="23">
        <f t="shared" si="29"/>
        <v>167.32036770024655</v>
      </c>
      <c r="I243" s="23">
        <f t="shared" si="30"/>
        <v>-167.32036770024655</v>
      </c>
      <c r="J243" s="72"/>
      <c r="K243" s="21"/>
    </row>
    <row r="244" spans="1:11" x14ac:dyDescent="0.25">
      <c r="A244" s="19">
        <v>235</v>
      </c>
      <c r="B244" s="115">
        <f t="shared" si="31"/>
        <v>11.700000000000031</v>
      </c>
      <c r="C244" s="22">
        <f t="shared" si="24"/>
        <v>0</v>
      </c>
      <c r="D244" s="22">
        <f t="shared" si="25"/>
        <v>-62.783000000000001</v>
      </c>
      <c r="E244" s="115">
        <f t="shared" si="26"/>
        <v>-62.783000000000001</v>
      </c>
      <c r="F244" s="23">
        <f t="shared" si="27"/>
        <v>9.7572938547083153E-7</v>
      </c>
      <c r="G244" s="23">
        <f t="shared" si="28"/>
        <v>-9.7572938547083153E-7</v>
      </c>
      <c r="H244" s="23">
        <f t="shared" si="29"/>
        <v>167.30279998395926</v>
      </c>
      <c r="I244" s="23">
        <f t="shared" si="30"/>
        <v>-167.30279998395926</v>
      </c>
      <c r="J244" s="72"/>
      <c r="K244" s="21"/>
    </row>
    <row r="245" spans="1:11" x14ac:dyDescent="0.25">
      <c r="A245" s="19">
        <v>236</v>
      </c>
      <c r="B245" s="115">
        <f t="shared" si="31"/>
        <v>11.750000000000032</v>
      </c>
      <c r="C245" s="22">
        <f t="shared" si="24"/>
        <v>0</v>
      </c>
      <c r="D245" s="22">
        <f t="shared" si="25"/>
        <v>-81.25</v>
      </c>
      <c r="E245" s="115">
        <f t="shared" si="26"/>
        <v>-81.25</v>
      </c>
      <c r="F245" s="23">
        <f t="shared" si="27"/>
        <v>9.7562693926387704E-7</v>
      </c>
      <c r="G245" s="23">
        <f t="shared" si="28"/>
        <v>-9.7562693926387704E-7</v>
      </c>
      <c r="H245" s="23">
        <f t="shared" si="29"/>
        <v>167.28523411218535</v>
      </c>
      <c r="I245" s="23">
        <f t="shared" si="30"/>
        <v>-167.28523411218535</v>
      </c>
      <c r="J245" s="72"/>
      <c r="K245" s="21"/>
    </row>
    <row r="246" spans="1:11" x14ac:dyDescent="0.25">
      <c r="A246" s="19">
        <v>237</v>
      </c>
      <c r="B246" s="115">
        <f t="shared" si="31"/>
        <v>11.800000000000033</v>
      </c>
      <c r="C246" s="22">
        <f t="shared" si="24"/>
        <v>0</v>
      </c>
      <c r="D246" s="22">
        <f t="shared" si="25"/>
        <v>-98.495000000000005</v>
      </c>
      <c r="E246" s="115">
        <f t="shared" si="26"/>
        <v>-98.495000000000005</v>
      </c>
      <c r="F246" s="23">
        <f t="shared" si="27"/>
        <v>9.7552450381320951E-7</v>
      </c>
      <c r="G246" s="23">
        <f t="shared" si="28"/>
        <v>-9.7552450381320951E-7</v>
      </c>
      <c r="H246" s="23">
        <f t="shared" si="29"/>
        <v>167.26767008473115</v>
      </c>
      <c r="I246" s="23">
        <f t="shared" si="30"/>
        <v>-167.26767008473115</v>
      </c>
      <c r="J246" s="72"/>
      <c r="K246" s="21"/>
    </row>
    <row r="247" spans="1:11" x14ac:dyDescent="0.25">
      <c r="A247" s="19">
        <v>238</v>
      </c>
      <c r="B247" s="115">
        <f t="shared" si="31"/>
        <v>11.850000000000033</v>
      </c>
      <c r="C247" s="22">
        <f t="shared" si="24"/>
        <v>0</v>
      </c>
      <c r="D247" s="22">
        <f t="shared" si="25"/>
        <v>-114.262</v>
      </c>
      <c r="E247" s="115">
        <f t="shared" si="26"/>
        <v>-114.262</v>
      </c>
      <c r="F247" s="23">
        <f t="shared" si="27"/>
        <v>9.7542207911769984E-7</v>
      </c>
      <c r="G247" s="23">
        <f t="shared" si="28"/>
        <v>-9.7542207911769984E-7</v>
      </c>
      <c r="H247" s="23">
        <f t="shared" si="29"/>
        <v>167.25010790140303</v>
      </c>
      <c r="I247" s="23">
        <f t="shared" si="30"/>
        <v>-167.25010790140303</v>
      </c>
      <c r="J247" s="72"/>
      <c r="K247" s="21"/>
    </row>
    <row r="248" spans="1:11" x14ac:dyDescent="0.25">
      <c r="A248" s="19">
        <v>239</v>
      </c>
      <c r="B248" s="115">
        <f t="shared" si="31"/>
        <v>11.900000000000034</v>
      </c>
      <c r="C248" s="22">
        <f t="shared" si="24"/>
        <v>0</v>
      </c>
      <c r="D248" s="22">
        <f t="shared" si="25"/>
        <v>-128.31399999999999</v>
      </c>
      <c r="E248" s="115">
        <f t="shared" si="26"/>
        <v>-128.31399999999999</v>
      </c>
      <c r="F248" s="23">
        <f t="shared" si="27"/>
        <v>9.7531966517621851E-7</v>
      </c>
      <c r="G248" s="23">
        <f t="shared" si="28"/>
        <v>-9.7531966517621851E-7</v>
      </c>
      <c r="H248" s="23">
        <f t="shared" si="29"/>
        <v>167.23254756200731</v>
      </c>
      <c r="I248" s="23">
        <f t="shared" si="30"/>
        <v>-167.23254756200731</v>
      </c>
      <c r="J248" s="72"/>
      <c r="K248" s="21"/>
    </row>
    <row r="249" spans="1:11" x14ac:dyDescent="0.25">
      <c r="A249" s="19">
        <v>240</v>
      </c>
      <c r="B249" s="115">
        <f t="shared" si="31"/>
        <v>11.950000000000035</v>
      </c>
      <c r="C249" s="22">
        <f t="shared" si="24"/>
        <v>0</v>
      </c>
      <c r="D249" s="22">
        <f t="shared" si="25"/>
        <v>-140.44</v>
      </c>
      <c r="E249" s="115">
        <f t="shared" si="26"/>
        <v>-140.44</v>
      </c>
      <c r="F249" s="23">
        <f t="shared" si="27"/>
        <v>9.7521726198763643E-7</v>
      </c>
      <c r="G249" s="23">
        <f t="shared" si="28"/>
        <v>-9.7521726198763643E-7</v>
      </c>
      <c r="H249" s="23">
        <f t="shared" si="29"/>
        <v>167.21498906635046</v>
      </c>
      <c r="I249" s="23">
        <f t="shared" si="30"/>
        <v>-167.21498906635046</v>
      </c>
      <c r="J249" s="72"/>
      <c r="K249" s="21"/>
    </row>
    <row r="250" spans="1:11" x14ac:dyDescent="0.25">
      <c r="A250" s="19">
        <v>241</v>
      </c>
      <c r="B250" s="115">
        <f t="shared" si="31"/>
        <v>12.000000000000036</v>
      </c>
      <c r="C250" s="22">
        <f t="shared" si="24"/>
        <v>0</v>
      </c>
      <c r="D250" s="22">
        <f t="shared" si="25"/>
        <v>-150.46</v>
      </c>
      <c r="E250" s="115">
        <f t="shared" si="26"/>
        <v>-150.46</v>
      </c>
      <c r="F250" s="23">
        <f t="shared" si="27"/>
        <v>9.7511486955082471E-7</v>
      </c>
      <c r="G250" s="23">
        <f t="shared" si="28"/>
        <v>-9.7511486955082471E-7</v>
      </c>
      <c r="H250" s="23">
        <f t="shared" si="29"/>
        <v>167.19743241423888</v>
      </c>
      <c r="I250" s="23">
        <f t="shared" si="30"/>
        <v>-167.19743241423888</v>
      </c>
      <c r="J250" s="72"/>
      <c r="K250" s="21"/>
    </row>
    <row r="251" spans="1:11" x14ac:dyDescent="0.25">
      <c r="A251" s="19">
        <v>242</v>
      </c>
      <c r="B251" s="115">
        <f t="shared" si="31"/>
        <v>12.050000000000036</v>
      </c>
      <c r="C251" s="22">
        <f t="shared" si="24"/>
        <v>0</v>
      </c>
      <c r="D251" s="22">
        <f t="shared" si="25"/>
        <v>-158.22499999999999</v>
      </c>
      <c r="E251" s="115">
        <f t="shared" si="26"/>
        <v>-158.22499999999999</v>
      </c>
      <c r="F251" s="23">
        <f t="shared" si="27"/>
        <v>9.7501248786465448E-7</v>
      </c>
      <c r="G251" s="23">
        <f t="shared" si="28"/>
        <v>-9.7501248786465448E-7</v>
      </c>
      <c r="H251" s="23">
        <f t="shared" si="29"/>
        <v>167.17987760547896</v>
      </c>
      <c r="I251" s="23">
        <f t="shared" si="30"/>
        <v>-167.17987760547896</v>
      </c>
      <c r="J251" s="72"/>
      <c r="K251" s="21"/>
    </row>
    <row r="252" spans="1:11" x14ac:dyDescent="0.25">
      <c r="A252" s="19">
        <v>243</v>
      </c>
      <c r="B252" s="115">
        <f t="shared" si="31"/>
        <v>12.100000000000037</v>
      </c>
      <c r="C252" s="22">
        <f t="shared" si="24"/>
        <v>0</v>
      </c>
      <c r="D252" s="22">
        <f t="shared" si="25"/>
        <v>-163.61699999999999</v>
      </c>
      <c r="E252" s="115">
        <f t="shared" si="26"/>
        <v>-163.61699999999999</v>
      </c>
      <c r="F252" s="23">
        <f t="shared" si="27"/>
        <v>9.7491011692799705E-7</v>
      </c>
      <c r="G252" s="23">
        <f t="shared" si="28"/>
        <v>-9.7491011692799705E-7</v>
      </c>
      <c r="H252" s="23">
        <f t="shared" si="29"/>
        <v>167.1623246398772</v>
      </c>
      <c r="I252" s="23">
        <f t="shared" si="30"/>
        <v>-167.1623246398772</v>
      </c>
      <c r="J252" s="72"/>
      <c r="K252" s="21"/>
    </row>
    <row r="253" spans="1:11" x14ac:dyDescent="0.25">
      <c r="A253" s="19">
        <v>244</v>
      </c>
      <c r="B253" s="115">
        <f t="shared" si="31"/>
        <v>12.150000000000038</v>
      </c>
      <c r="C253" s="22">
        <f t="shared" si="24"/>
        <v>0</v>
      </c>
      <c r="D253" s="22">
        <f t="shared" si="25"/>
        <v>-166.55799999999999</v>
      </c>
      <c r="E253" s="115">
        <f t="shared" si="26"/>
        <v>-166.55799999999999</v>
      </c>
      <c r="F253" s="23">
        <f t="shared" si="27"/>
        <v>9.7480775673972355E-7</v>
      </c>
      <c r="G253" s="23">
        <f t="shared" si="28"/>
        <v>-9.7480775673972355E-7</v>
      </c>
      <c r="H253" s="23">
        <f t="shared" si="29"/>
        <v>167.14477351724008</v>
      </c>
      <c r="I253" s="23">
        <f t="shared" si="30"/>
        <v>-167.14477351724008</v>
      </c>
      <c r="J253" s="72"/>
      <c r="K253" s="21"/>
    </row>
    <row r="254" spans="1:11" x14ac:dyDescent="0.25">
      <c r="A254" s="19">
        <v>245</v>
      </c>
      <c r="B254" s="115">
        <f t="shared" si="31"/>
        <v>12.200000000000038</v>
      </c>
      <c r="C254" s="22">
        <f t="shared" si="24"/>
        <v>0</v>
      </c>
      <c r="D254" s="22">
        <f t="shared" si="25"/>
        <v>-167.00299999999999</v>
      </c>
      <c r="E254" s="115">
        <f t="shared" si="26"/>
        <v>-167.00299999999999</v>
      </c>
      <c r="F254" s="23">
        <f t="shared" si="27"/>
        <v>9.7470540729870552E-7</v>
      </c>
      <c r="G254" s="23">
        <f t="shared" si="28"/>
        <v>-9.7470540729870552E-7</v>
      </c>
      <c r="H254" s="23">
        <f t="shared" si="29"/>
        <v>167.12722423737407</v>
      </c>
      <c r="I254" s="23">
        <f t="shared" si="30"/>
        <v>-167.12722423737407</v>
      </c>
      <c r="J254" s="72"/>
      <c r="K254" s="21"/>
    </row>
    <row r="255" spans="1:11" x14ac:dyDescent="0.25">
      <c r="A255" s="19">
        <v>246</v>
      </c>
      <c r="B255" s="115">
        <f t="shared" si="31"/>
        <v>12.250000000000039</v>
      </c>
      <c r="C255" s="22">
        <f t="shared" si="24"/>
        <v>0</v>
      </c>
      <c r="D255" s="22">
        <f t="shared" si="25"/>
        <v>-164.946</v>
      </c>
      <c r="E255" s="115">
        <f t="shared" si="26"/>
        <v>-164.946</v>
      </c>
      <c r="F255" s="23">
        <f t="shared" si="27"/>
        <v>9.7460306860381449E-7</v>
      </c>
      <c r="G255" s="23">
        <f t="shared" si="28"/>
        <v>-9.7460306860381449E-7</v>
      </c>
      <c r="H255" s="23">
        <f t="shared" si="29"/>
        <v>167.10967680008574</v>
      </c>
      <c r="I255" s="23">
        <f t="shared" si="30"/>
        <v>-167.10967680008574</v>
      </c>
      <c r="J255" s="72"/>
      <c r="K255" s="21"/>
    </row>
    <row r="256" spans="1:11" x14ac:dyDescent="0.25">
      <c r="A256" s="19">
        <v>247</v>
      </c>
      <c r="B256" s="115">
        <f t="shared" si="31"/>
        <v>12.30000000000004</v>
      </c>
      <c r="C256" s="22">
        <f t="shared" si="24"/>
        <v>0</v>
      </c>
      <c r="D256" s="22">
        <f t="shared" si="25"/>
        <v>-160.41800000000001</v>
      </c>
      <c r="E256" s="115">
        <f t="shared" si="26"/>
        <v>-160.41800000000001</v>
      </c>
      <c r="F256" s="23">
        <f t="shared" si="27"/>
        <v>9.7450074065392265E-7</v>
      </c>
      <c r="G256" s="23">
        <f t="shared" si="28"/>
        <v>-9.7450074065392265E-7</v>
      </c>
      <c r="H256" s="23">
        <f t="shared" si="29"/>
        <v>167.0921312051816</v>
      </c>
      <c r="I256" s="23">
        <f t="shared" si="30"/>
        <v>-167.0921312051816</v>
      </c>
      <c r="J256" s="72"/>
      <c r="K256" s="21"/>
    </row>
    <row r="257" spans="1:11" x14ac:dyDescent="0.25">
      <c r="A257" s="19">
        <v>248</v>
      </c>
      <c r="B257" s="115">
        <f t="shared" si="31"/>
        <v>12.350000000000041</v>
      </c>
      <c r="C257" s="22">
        <f t="shared" si="24"/>
        <v>0</v>
      </c>
      <c r="D257" s="22">
        <f t="shared" si="25"/>
        <v>-153.489</v>
      </c>
      <c r="E257" s="115">
        <f t="shared" si="26"/>
        <v>-153.489</v>
      </c>
      <c r="F257" s="23">
        <f t="shared" si="27"/>
        <v>9.7439842344790132E-7</v>
      </c>
      <c r="G257" s="23">
        <f t="shared" si="28"/>
        <v>-9.7439842344790132E-7</v>
      </c>
      <c r="H257" s="23">
        <f t="shared" si="29"/>
        <v>167.07458745246817</v>
      </c>
      <c r="I257" s="23">
        <f t="shared" si="30"/>
        <v>-167.07458745246817</v>
      </c>
      <c r="J257" s="72"/>
      <c r="K257" s="21"/>
    </row>
    <row r="258" spans="1:11" x14ac:dyDescent="0.25">
      <c r="A258" s="19">
        <v>249</v>
      </c>
      <c r="B258" s="115">
        <f t="shared" si="31"/>
        <v>12.400000000000041</v>
      </c>
      <c r="C258" s="22">
        <f t="shared" si="24"/>
        <v>0</v>
      </c>
      <c r="D258" s="22">
        <f t="shared" si="25"/>
        <v>-144.262</v>
      </c>
      <c r="E258" s="115">
        <f t="shared" si="26"/>
        <v>-144.262</v>
      </c>
      <c r="F258" s="23">
        <f t="shared" si="27"/>
        <v>9.7429611698462247E-7</v>
      </c>
      <c r="G258" s="23">
        <f t="shared" si="28"/>
        <v>-9.7429611698462247E-7</v>
      </c>
      <c r="H258" s="23">
        <f t="shared" si="29"/>
        <v>167.0570455417521</v>
      </c>
      <c r="I258" s="23">
        <f t="shared" si="30"/>
        <v>-167.0570455417521</v>
      </c>
      <c r="J258" s="72"/>
      <c r="K258" s="21"/>
    </row>
    <row r="259" spans="1:11" x14ac:dyDescent="0.25">
      <c r="A259" s="19">
        <v>250</v>
      </c>
      <c r="B259" s="115">
        <f t="shared" si="31"/>
        <v>12.450000000000042</v>
      </c>
      <c r="C259" s="22">
        <f t="shared" si="24"/>
        <v>0</v>
      </c>
      <c r="D259" s="22">
        <f t="shared" si="25"/>
        <v>-132.876</v>
      </c>
      <c r="E259" s="115">
        <f t="shared" si="26"/>
        <v>-132.876</v>
      </c>
      <c r="F259" s="23">
        <f t="shared" si="27"/>
        <v>9.7419382126295847E-7</v>
      </c>
      <c r="G259" s="23">
        <f t="shared" si="28"/>
        <v>-9.7419382126295847E-7</v>
      </c>
      <c r="H259" s="23">
        <f t="shared" si="29"/>
        <v>167.03950547283992</v>
      </c>
      <c r="I259" s="23">
        <f t="shared" si="30"/>
        <v>-167.03950547283992</v>
      </c>
      <c r="J259" s="72"/>
      <c r="K259" s="21"/>
    </row>
    <row r="260" spans="1:11" x14ac:dyDescent="0.25">
      <c r="A260" s="19">
        <v>251</v>
      </c>
      <c r="B260" s="115">
        <f t="shared" si="31"/>
        <v>12.500000000000043</v>
      </c>
      <c r="C260" s="22">
        <f t="shared" si="24"/>
        <v>0</v>
      </c>
      <c r="D260" s="22">
        <f t="shared" si="25"/>
        <v>-119.501</v>
      </c>
      <c r="E260" s="115">
        <f t="shared" si="26"/>
        <v>-119.501</v>
      </c>
      <c r="F260" s="23">
        <f t="shared" si="27"/>
        <v>9.7409153628178152E-7</v>
      </c>
      <c r="G260" s="23">
        <f t="shared" si="28"/>
        <v>-9.7409153628178152E-7</v>
      </c>
      <c r="H260" s="23">
        <f t="shared" si="29"/>
        <v>167.02196724553835</v>
      </c>
      <c r="I260" s="23">
        <f t="shared" si="30"/>
        <v>-167.02196724553835</v>
      </c>
      <c r="J260" s="72"/>
      <c r="K260" s="21"/>
    </row>
    <row r="261" spans="1:11" x14ac:dyDescent="0.25">
      <c r="A261" s="19">
        <v>252</v>
      </c>
      <c r="B261" s="115">
        <f t="shared" si="31"/>
        <v>12.550000000000043</v>
      </c>
      <c r="C261" s="22">
        <f t="shared" si="24"/>
        <v>0</v>
      </c>
      <c r="D261" s="22">
        <f t="shared" si="25"/>
        <v>-104.34</v>
      </c>
      <c r="E261" s="115">
        <f t="shared" si="26"/>
        <v>-104.34</v>
      </c>
      <c r="F261" s="23">
        <f t="shared" si="27"/>
        <v>9.7398926203996336E-7</v>
      </c>
      <c r="G261" s="23">
        <f t="shared" si="28"/>
        <v>-9.7398926203996336E-7</v>
      </c>
      <c r="H261" s="23">
        <f t="shared" si="29"/>
        <v>167.00443085965392</v>
      </c>
      <c r="I261" s="23">
        <f t="shared" si="30"/>
        <v>-167.00443085965392</v>
      </c>
      <c r="J261" s="72"/>
      <c r="K261" s="21"/>
    </row>
    <row r="262" spans="1:11" x14ac:dyDescent="0.25">
      <c r="A262" s="19">
        <v>253</v>
      </c>
      <c r="B262" s="115">
        <f t="shared" si="31"/>
        <v>12.600000000000044</v>
      </c>
      <c r="C262" s="22">
        <f t="shared" si="24"/>
        <v>0</v>
      </c>
      <c r="D262" s="22">
        <f t="shared" si="25"/>
        <v>-87.619</v>
      </c>
      <c r="E262" s="115">
        <f t="shared" si="26"/>
        <v>-87.619</v>
      </c>
      <c r="F262" s="23">
        <f t="shared" si="27"/>
        <v>9.7388699853637722E-7</v>
      </c>
      <c r="G262" s="23">
        <f t="shared" si="28"/>
        <v>-9.7388699853637722E-7</v>
      </c>
      <c r="H262" s="23">
        <f t="shared" si="29"/>
        <v>166.98689631499337</v>
      </c>
      <c r="I262" s="23">
        <f t="shared" si="30"/>
        <v>-166.98689631499337</v>
      </c>
      <c r="J262" s="72"/>
      <c r="K262" s="21"/>
    </row>
    <row r="263" spans="1:11" x14ac:dyDescent="0.25">
      <c r="A263" s="19">
        <v>254</v>
      </c>
      <c r="B263" s="115">
        <f t="shared" si="31"/>
        <v>12.650000000000045</v>
      </c>
      <c r="C263" s="22">
        <f t="shared" si="24"/>
        <v>0</v>
      </c>
      <c r="D263" s="22">
        <f t="shared" si="25"/>
        <v>-69.587999999999994</v>
      </c>
      <c r="E263" s="115">
        <f t="shared" si="26"/>
        <v>-69.587999999999994</v>
      </c>
      <c r="F263" s="23">
        <f t="shared" si="27"/>
        <v>9.7378474576989507E-7</v>
      </c>
      <c r="G263" s="23">
        <f t="shared" si="28"/>
        <v>-9.7378474576989507E-7</v>
      </c>
      <c r="H263" s="23">
        <f t="shared" si="29"/>
        <v>166.96936361136335</v>
      </c>
      <c r="I263" s="23">
        <f t="shared" si="30"/>
        <v>-166.96936361136335</v>
      </c>
      <c r="J263" s="72"/>
      <c r="K263" s="21"/>
    </row>
    <row r="264" spans="1:11" x14ac:dyDescent="0.25">
      <c r="A264" s="19">
        <v>255</v>
      </c>
      <c r="B264" s="115">
        <f t="shared" si="31"/>
        <v>12.700000000000045</v>
      </c>
      <c r="C264" s="22">
        <f t="shared" si="24"/>
        <v>0</v>
      </c>
      <c r="D264" s="22">
        <f t="shared" si="25"/>
        <v>-50.518999999999998</v>
      </c>
      <c r="E264" s="115">
        <f t="shared" si="26"/>
        <v>-50.518999999999998</v>
      </c>
      <c r="F264" s="23">
        <f t="shared" si="27"/>
        <v>9.7368250373938972E-7</v>
      </c>
      <c r="G264" s="23">
        <f t="shared" si="28"/>
        <v>-9.7368250373938972E-7</v>
      </c>
      <c r="H264" s="23">
        <f t="shared" si="29"/>
        <v>166.95183274857055</v>
      </c>
      <c r="I264" s="23">
        <f t="shared" si="30"/>
        <v>-166.95183274857055</v>
      </c>
      <c r="J264" s="72"/>
      <c r="K264" s="21"/>
    </row>
    <row r="265" spans="1:11" x14ac:dyDescent="0.25">
      <c r="A265" s="19">
        <v>256</v>
      </c>
      <c r="B265" s="115">
        <f t="shared" si="31"/>
        <v>12.750000000000046</v>
      </c>
      <c r="C265" s="22">
        <f t="shared" si="24"/>
        <v>0</v>
      </c>
      <c r="D265" s="22">
        <f t="shared" si="25"/>
        <v>-30.698</v>
      </c>
      <c r="E265" s="115">
        <f t="shared" si="26"/>
        <v>-30.698</v>
      </c>
      <c r="F265" s="23">
        <f t="shared" si="27"/>
        <v>9.7358027244373398E-7</v>
      </c>
      <c r="G265" s="23">
        <f t="shared" si="28"/>
        <v>-9.7358027244373398E-7</v>
      </c>
      <c r="H265" s="23">
        <f t="shared" si="29"/>
        <v>166.93430372642172</v>
      </c>
      <c r="I265" s="23">
        <f t="shared" si="30"/>
        <v>-166.93430372642172</v>
      </c>
      <c r="J265" s="72"/>
      <c r="K265" s="21"/>
    </row>
    <row r="266" spans="1:11" x14ac:dyDescent="0.25">
      <c r="A266" s="19">
        <v>257</v>
      </c>
      <c r="B266" s="115">
        <f t="shared" si="31"/>
        <v>12.800000000000047</v>
      </c>
      <c r="C266" s="22">
        <f t="shared" ref="C266:C329" si="32">ROUND($E$5*EXP(-$K$3*B266)*COS($M$3*B266),$E$8)</f>
        <v>0</v>
      </c>
      <c r="D266" s="22">
        <f t="shared" ref="D266:D329" si="33">ROUND($F$5*EXP(-$K$3*B266)*SIN($M$3*B266),$E$8)</f>
        <v>-10.42</v>
      </c>
      <c r="E266" s="115">
        <f t="shared" ref="E266:E329" si="34">C266+D266</f>
        <v>-10.42</v>
      </c>
      <c r="F266" s="23">
        <f t="shared" ref="F266:F329" si="35">$E$5*EXP(-$K$3*$B266)</f>
        <v>9.7347805188180087E-7</v>
      </c>
      <c r="G266" s="23">
        <f t="shared" ref="G266:G329" si="36">-$E$5*EXP(-$K$3*$B266)</f>
        <v>-9.7347805188180087E-7</v>
      </c>
      <c r="H266" s="23">
        <f t="shared" ref="H266:H329" si="37">$F$5*EXP(-$K$3*$B266)</f>
        <v>166.9167765447236</v>
      </c>
      <c r="I266" s="23">
        <f t="shared" ref="I266:I329" si="38">-$F$5*EXP(-$K$3*$B266)</f>
        <v>-166.9167765447236</v>
      </c>
      <c r="J266" s="72"/>
      <c r="K266" s="21"/>
    </row>
    <row r="267" spans="1:11" x14ac:dyDescent="0.25">
      <c r="A267" s="19">
        <v>258</v>
      </c>
      <c r="B267" s="115">
        <f t="shared" si="31"/>
        <v>12.850000000000048</v>
      </c>
      <c r="C267" s="22">
        <f t="shared" si="32"/>
        <v>0</v>
      </c>
      <c r="D267" s="22">
        <f t="shared" si="33"/>
        <v>10.009</v>
      </c>
      <c r="E267" s="115">
        <f t="shared" si="34"/>
        <v>10.009</v>
      </c>
      <c r="F267" s="23">
        <f t="shared" si="35"/>
        <v>9.7337584205246321E-7</v>
      </c>
      <c r="G267" s="23">
        <f t="shared" si="36"/>
        <v>-9.7337584205246321E-7</v>
      </c>
      <c r="H267" s="23">
        <f t="shared" si="37"/>
        <v>166.89925120328292</v>
      </c>
      <c r="I267" s="23">
        <f t="shared" si="38"/>
        <v>-166.89925120328292</v>
      </c>
      <c r="J267" s="72"/>
      <c r="K267" s="21"/>
    </row>
    <row r="268" spans="1:11" x14ac:dyDescent="0.25">
      <c r="A268" s="19">
        <v>259</v>
      </c>
      <c r="B268" s="115">
        <f t="shared" ref="B268:B331" si="39">B267+$B$8</f>
        <v>12.900000000000048</v>
      </c>
      <c r="C268" s="22">
        <f t="shared" si="32"/>
        <v>0</v>
      </c>
      <c r="D268" s="22">
        <f t="shared" si="33"/>
        <v>30.283999999999999</v>
      </c>
      <c r="E268" s="115">
        <f t="shared" si="34"/>
        <v>30.283999999999999</v>
      </c>
      <c r="F268" s="23">
        <f t="shared" si="35"/>
        <v>9.7327364295459423E-7</v>
      </c>
      <c r="G268" s="23">
        <f t="shared" si="36"/>
        <v>-9.7327364295459423E-7</v>
      </c>
      <c r="H268" s="23">
        <f t="shared" si="37"/>
        <v>166.8817277019065</v>
      </c>
      <c r="I268" s="23">
        <f t="shared" si="38"/>
        <v>-166.8817277019065</v>
      </c>
      <c r="J268" s="72"/>
      <c r="K268" s="21"/>
    </row>
    <row r="269" spans="1:11" x14ac:dyDescent="0.25">
      <c r="A269" s="19">
        <v>260</v>
      </c>
      <c r="B269" s="115">
        <f t="shared" si="39"/>
        <v>12.950000000000049</v>
      </c>
      <c r="C269" s="22">
        <f t="shared" si="32"/>
        <v>0</v>
      </c>
      <c r="D269" s="22">
        <f t="shared" si="33"/>
        <v>50.100999999999999</v>
      </c>
      <c r="E269" s="115">
        <f t="shared" si="34"/>
        <v>50.100999999999999</v>
      </c>
      <c r="F269" s="23">
        <f t="shared" si="35"/>
        <v>9.7317145458706716E-7</v>
      </c>
      <c r="G269" s="23">
        <f t="shared" si="36"/>
        <v>-9.7317145458706716E-7</v>
      </c>
      <c r="H269" s="23">
        <f t="shared" si="37"/>
        <v>166.86420604040111</v>
      </c>
      <c r="I269" s="23">
        <f t="shared" si="38"/>
        <v>-166.86420604040111</v>
      </c>
      <c r="J269" s="72"/>
      <c r="K269" s="21"/>
    </row>
    <row r="270" spans="1:11" x14ac:dyDescent="0.25">
      <c r="A270" s="19">
        <v>261</v>
      </c>
      <c r="B270" s="115">
        <f t="shared" si="39"/>
        <v>13.00000000000005</v>
      </c>
      <c r="C270" s="22">
        <f t="shared" si="32"/>
        <v>0</v>
      </c>
      <c r="D270" s="22">
        <f t="shared" si="33"/>
        <v>69.162999999999997</v>
      </c>
      <c r="E270" s="115">
        <f t="shared" si="34"/>
        <v>69.162999999999997</v>
      </c>
      <c r="F270" s="23">
        <f t="shared" si="35"/>
        <v>9.7306927694875545E-7</v>
      </c>
      <c r="G270" s="23">
        <f t="shared" si="36"/>
        <v>-9.7306927694875545E-7</v>
      </c>
      <c r="H270" s="23">
        <f t="shared" si="37"/>
        <v>166.84668621857361</v>
      </c>
      <c r="I270" s="23">
        <f t="shared" si="38"/>
        <v>-166.84668621857361</v>
      </c>
      <c r="J270" s="72"/>
      <c r="K270" s="21"/>
    </row>
    <row r="271" spans="1:11" x14ac:dyDescent="0.25">
      <c r="A271" s="19">
        <v>262</v>
      </c>
      <c r="B271" s="115">
        <f t="shared" si="39"/>
        <v>13.05000000000005</v>
      </c>
      <c r="C271" s="22">
        <f t="shared" si="32"/>
        <v>0</v>
      </c>
      <c r="D271" s="22">
        <f t="shared" si="33"/>
        <v>87.186000000000007</v>
      </c>
      <c r="E271" s="115">
        <f t="shared" si="34"/>
        <v>87.186000000000007</v>
      </c>
      <c r="F271" s="23">
        <f t="shared" si="35"/>
        <v>9.7296711003853254E-7</v>
      </c>
      <c r="G271" s="23">
        <f t="shared" si="36"/>
        <v>-9.7296711003853254E-7</v>
      </c>
      <c r="H271" s="23">
        <f t="shared" si="37"/>
        <v>166.82916823623086</v>
      </c>
      <c r="I271" s="23">
        <f t="shared" si="38"/>
        <v>-166.82916823623086</v>
      </c>
      <c r="J271" s="72"/>
      <c r="K271" s="21"/>
    </row>
    <row r="272" spans="1:11" x14ac:dyDescent="0.25">
      <c r="A272" s="19">
        <v>263</v>
      </c>
      <c r="B272" s="115">
        <f t="shared" si="39"/>
        <v>13.100000000000051</v>
      </c>
      <c r="C272" s="22">
        <f t="shared" si="32"/>
        <v>0</v>
      </c>
      <c r="D272" s="22">
        <f t="shared" si="33"/>
        <v>103.898</v>
      </c>
      <c r="E272" s="115">
        <f t="shared" si="34"/>
        <v>103.898</v>
      </c>
      <c r="F272" s="23">
        <f t="shared" si="35"/>
        <v>9.7286495385527189E-7</v>
      </c>
      <c r="G272" s="23">
        <f t="shared" si="36"/>
        <v>-9.7286495385527189E-7</v>
      </c>
      <c r="H272" s="23">
        <f t="shared" si="37"/>
        <v>166.81165209317965</v>
      </c>
      <c r="I272" s="23">
        <f t="shared" si="38"/>
        <v>-166.81165209317965</v>
      </c>
      <c r="J272" s="72"/>
      <c r="K272" s="21"/>
    </row>
    <row r="273" spans="1:11" x14ac:dyDescent="0.25">
      <c r="A273" s="19">
        <v>264</v>
      </c>
      <c r="B273" s="115">
        <f t="shared" si="39"/>
        <v>13.150000000000052</v>
      </c>
      <c r="C273" s="22">
        <f t="shared" si="32"/>
        <v>0</v>
      </c>
      <c r="D273" s="22">
        <f t="shared" si="33"/>
        <v>119.051</v>
      </c>
      <c r="E273" s="115">
        <f t="shared" si="34"/>
        <v>119.051</v>
      </c>
      <c r="F273" s="23">
        <f t="shared" si="35"/>
        <v>9.7276280839784736E-7</v>
      </c>
      <c r="G273" s="23">
        <f t="shared" si="36"/>
        <v>-9.7276280839784736E-7</v>
      </c>
      <c r="H273" s="23">
        <f t="shared" si="37"/>
        <v>166.79413778922691</v>
      </c>
      <c r="I273" s="23">
        <f t="shared" si="38"/>
        <v>-166.79413778922691</v>
      </c>
      <c r="J273" s="72"/>
      <c r="K273" s="21"/>
    </row>
    <row r="274" spans="1:11" x14ac:dyDescent="0.25">
      <c r="A274" s="19">
        <v>265</v>
      </c>
      <c r="B274" s="115">
        <f t="shared" si="39"/>
        <v>13.200000000000053</v>
      </c>
      <c r="C274" s="22">
        <f t="shared" si="32"/>
        <v>0</v>
      </c>
      <c r="D274" s="22">
        <f t="shared" si="33"/>
        <v>132.417</v>
      </c>
      <c r="E274" s="115">
        <f t="shared" si="34"/>
        <v>132.417</v>
      </c>
      <c r="F274" s="23">
        <f t="shared" si="35"/>
        <v>9.7266067366513303E-7</v>
      </c>
      <c r="G274" s="23">
        <f t="shared" si="36"/>
        <v>-9.7266067366513303E-7</v>
      </c>
      <c r="H274" s="23">
        <f t="shared" si="37"/>
        <v>166.77662532417955</v>
      </c>
      <c r="I274" s="23">
        <f t="shared" si="38"/>
        <v>-166.77662532417955</v>
      </c>
      <c r="J274" s="72"/>
      <c r="K274" s="21"/>
    </row>
    <row r="275" spans="1:11" x14ac:dyDescent="0.25">
      <c r="A275" s="19">
        <v>266</v>
      </c>
      <c r="B275" s="115">
        <f t="shared" si="39"/>
        <v>13.250000000000053</v>
      </c>
      <c r="C275" s="22">
        <f t="shared" si="32"/>
        <v>0</v>
      </c>
      <c r="D275" s="22">
        <f t="shared" si="33"/>
        <v>143.797</v>
      </c>
      <c r="E275" s="115">
        <f t="shared" si="34"/>
        <v>143.797</v>
      </c>
      <c r="F275" s="23">
        <f t="shared" si="35"/>
        <v>9.7255854965600235E-7</v>
      </c>
      <c r="G275" s="23">
        <f t="shared" si="36"/>
        <v>-9.7255854965600235E-7</v>
      </c>
      <c r="H275" s="23">
        <f t="shared" si="37"/>
        <v>166.75911469784447</v>
      </c>
      <c r="I275" s="23">
        <f t="shared" si="38"/>
        <v>-166.75911469784447</v>
      </c>
      <c r="J275" s="72"/>
      <c r="K275" s="21"/>
    </row>
    <row r="276" spans="1:11" x14ac:dyDescent="0.25">
      <c r="A276" s="19">
        <v>267</v>
      </c>
      <c r="B276" s="115">
        <f t="shared" si="39"/>
        <v>13.300000000000054</v>
      </c>
      <c r="C276" s="22">
        <f t="shared" si="32"/>
        <v>0</v>
      </c>
      <c r="D276" s="22">
        <f t="shared" si="33"/>
        <v>153.02000000000001</v>
      </c>
      <c r="E276" s="115">
        <f t="shared" si="34"/>
        <v>153.02000000000001</v>
      </c>
      <c r="F276" s="23">
        <f t="shared" si="35"/>
        <v>9.7245643636933003E-7</v>
      </c>
      <c r="G276" s="23">
        <f t="shared" si="36"/>
        <v>-9.7245643636933003E-7</v>
      </c>
      <c r="H276" s="23">
        <f t="shared" si="37"/>
        <v>166.74160591002865</v>
      </c>
      <c r="I276" s="23">
        <f t="shared" si="38"/>
        <v>-166.74160591002865</v>
      </c>
      <c r="J276" s="72"/>
      <c r="K276" s="21"/>
    </row>
    <row r="277" spans="1:11" x14ac:dyDescent="0.25">
      <c r="A277" s="19">
        <v>268</v>
      </c>
      <c r="B277" s="115">
        <f t="shared" si="39"/>
        <v>13.350000000000055</v>
      </c>
      <c r="C277" s="22">
        <f t="shared" si="32"/>
        <v>0</v>
      </c>
      <c r="D277" s="22">
        <f t="shared" si="33"/>
        <v>159.94999999999999</v>
      </c>
      <c r="E277" s="115">
        <f t="shared" si="34"/>
        <v>159.94999999999999</v>
      </c>
      <c r="F277" s="23">
        <f t="shared" si="35"/>
        <v>9.7235433380398953E-7</v>
      </c>
      <c r="G277" s="23">
        <f t="shared" si="36"/>
        <v>-9.7235433380398953E-7</v>
      </c>
      <c r="H277" s="23">
        <f t="shared" si="37"/>
        <v>166.72409896053901</v>
      </c>
      <c r="I277" s="23">
        <f t="shared" si="38"/>
        <v>-166.72409896053901</v>
      </c>
      <c r="J277" s="72"/>
      <c r="K277" s="21"/>
    </row>
    <row r="278" spans="1:11" x14ac:dyDescent="0.25">
      <c r="A278" s="19">
        <v>269</v>
      </c>
      <c r="B278" s="115">
        <f t="shared" si="39"/>
        <v>13.400000000000055</v>
      </c>
      <c r="C278" s="22">
        <f t="shared" si="32"/>
        <v>0</v>
      </c>
      <c r="D278" s="22">
        <f t="shared" si="33"/>
        <v>164.48099999999999</v>
      </c>
      <c r="E278" s="115">
        <f t="shared" si="34"/>
        <v>164.48099999999999</v>
      </c>
      <c r="F278" s="23">
        <f t="shared" si="35"/>
        <v>9.7225224195885598E-7</v>
      </c>
      <c r="G278" s="23">
        <f t="shared" si="36"/>
        <v>-9.7225224195885598E-7</v>
      </c>
      <c r="H278" s="23">
        <f t="shared" si="37"/>
        <v>166.70659384918261</v>
      </c>
      <c r="I278" s="23">
        <f t="shared" si="38"/>
        <v>-166.70659384918261</v>
      </c>
      <c r="J278" s="72"/>
      <c r="K278" s="21"/>
    </row>
    <row r="279" spans="1:11" x14ac:dyDescent="0.25">
      <c r="A279" s="19">
        <v>270</v>
      </c>
      <c r="B279" s="115">
        <f t="shared" si="39"/>
        <v>13.450000000000056</v>
      </c>
      <c r="C279" s="22">
        <f t="shared" si="32"/>
        <v>0</v>
      </c>
      <c r="D279" s="22">
        <f t="shared" si="33"/>
        <v>166.548</v>
      </c>
      <c r="E279" s="115">
        <f t="shared" si="34"/>
        <v>166.548</v>
      </c>
      <c r="F279" s="23">
        <f t="shared" si="35"/>
        <v>9.7215016083280304E-7</v>
      </c>
      <c r="G279" s="23">
        <f t="shared" si="36"/>
        <v>-9.7215016083280304E-7</v>
      </c>
      <c r="H279" s="23">
        <f t="shared" si="37"/>
        <v>166.68909057576636</v>
      </c>
      <c r="I279" s="23">
        <f t="shared" si="38"/>
        <v>-166.68909057576636</v>
      </c>
      <c r="J279" s="72"/>
      <c r="K279" s="21"/>
    </row>
    <row r="280" spans="1:11" x14ac:dyDescent="0.25">
      <c r="A280" s="19">
        <v>271</v>
      </c>
      <c r="B280" s="115">
        <f t="shared" si="39"/>
        <v>13.500000000000057</v>
      </c>
      <c r="C280" s="22">
        <f t="shared" si="32"/>
        <v>0</v>
      </c>
      <c r="D280" s="22">
        <f t="shared" si="33"/>
        <v>166.12</v>
      </c>
      <c r="E280" s="115">
        <f t="shared" si="34"/>
        <v>166.12</v>
      </c>
      <c r="F280" s="23">
        <f t="shared" si="35"/>
        <v>9.7204809042470585E-7</v>
      </c>
      <c r="G280" s="23">
        <f t="shared" si="36"/>
        <v>-9.7204809042470585E-7</v>
      </c>
      <c r="H280" s="23">
        <f t="shared" si="37"/>
        <v>166.67158914009735</v>
      </c>
      <c r="I280" s="23">
        <f t="shared" si="38"/>
        <v>-166.67158914009735</v>
      </c>
      <c r="J280" s="72"/>
      <c r="K280" s="21"/>
    </row>
    <row r="281" spans="1:11" x14ac:dyDescent="0.25">
      <c r="A281" s="19">
        <v>272</v>
      </c>
      <c r="B281" s="115">
        <f t="shared" si="39"/>
        <v>13.550000000000058</v>
      </c>
      <c r="C281" s="22">
        <f t="shared" si="32"/>
        <v>0</v>
      </c>
      <c r="D281" s="22">
        <f t="shared" si="33"/>
        <v>163.203</v>
      </c>
      <c r="E281" s="115">
        <f t="shared" si="34"/>
        <v>163.203</v>
      </c>
      <c r="F281" s="23">
        <f t="shared" si="35"/>
        <v>9.7194603073343891E-7</v>
      </c>
      <c r="G281" s="23">
        <f t="shared" si="36"/>
        <v>-9.7194603073343891E-7</v>
      </c>
      <c r="H281" s="23">
        <f t="shared" si="37"/>
        <v>166.65408954198264</v>
      </c>
      <c r="I281" s="23">
        <f t="shared" si="38"/>
        <v>-166.65408954198264</v>
      </c>
      <c r="J281" s="72"/>
      <c r="K281" s="21"/>
    </row>
    <row r="282" spans="1:11" x14ac:dyDescent="0.25">
      <c r="A282" s="19">
        <v>273</v>
      </c>
      <c r="B282" s="115">
        <f t="shared" si="39"/>
        <v>13.600000000000058</v>
      </c>
      <c r="C282" s="22">
        <f t="shared" si="32"/>
        <v>0</v>
      </c>
      <c r="D282" s="22">
        <f t="shared" si="33"/>
        <v>157.84299999999999</v>
      </c>
      <c r="E282" s="115">
        <f t="shared" si="34"/>
        <v>157.84299999999999</v>
      </c>
      <c r="F282" s="23">
        <f t="shared" si="35"/>
        <v>9.7184398175787673E-7</v>
      </c>
      <c r="G282" s="23">
        <f t="shared" si="36"/>
        <v>-9.7184398175787673E-7</v>
      </c>
      <c r="H282" s="23">
        <f t="shared" si="37"/>
        <v>166.63659178122924</v>
      </c>
      <c r="I282" s="23">
        <f t="shared" si="38"/>
        <v>-166.63659178122924</v>
      </c>
      <c r="J282" s="72"/>
      <c r="K282" s="21"/>
    </row>
    <row r="283" spans="1:11" x14ac:dyDescent="0.25">
      <c r="A283" s="19">
        <v>274</v>
      </c>
      <c r="B283" s="115">
        <f t="shared" si="39"/>
        <v>13.650000000000059</v>
      </c>
      <c r="C283" s="22">
        <f t="shared" si="32"/>
        <v>0</v>
      </c>
      <c r="D283" s="22">
        <f t="shared" si="33"/>
        <v>150.119</v>
      </c>
      <c r="E283" s="115">
        <f t="shared" si="34"/>
        <v>150.119</v>
      </c>
      <c r="F283" s="23">
        <f t="shared" si="35"/>
        <v>9.7174194349689467E-7</v>
      </c>
      <c r="G283" s="23">
        <f t="shared" si="36"/>
        <v>-9.7174194349689467E-7</v>
      </c>
      <c r="H283" s="23">
        <f t="shared" si="37"/>
        <v>166.61909585764428</v>
      </c>
      <c r="I283" s="23">
        <f t="shared" si="38"/>
        <v>-166.61909585764428</v>
      </c>
      <c r="J283" s="72"/>
      <c r="K283" s="21"/>
    </row>
    <row r="284" spans="1:11" x14ac:dyDescent="0.25">
      <c r="A284" s="19">
        <v>275</v>
      </c>
      <c r="B284" s="115">
        <f t="shared" si="39"/>
        <v>13.70000000000006</v>
      </c>
      <c r="C284" s="22">
        <f t="shared" si="32"/>
        <v>0</v>
      </c>
      <c r="D284" s="22">
        <f t="shared" si="33"/>
        <v>140.14699999999999</v>
      </c>
      <c r="E284" s="115">
        <f t="shared" si="34"/>
        <v>140.14699999999999</v>
      </c>
      <c r="F284" s="23">
        <f t="shared" si="35"/>
        <v>9.7163991594936744E-7</v>
      </c>
      <c r="G284" s="23">
        <f t="shared" si="36"/>
        <v>-9.7163991594936744E-7</v>
      </c>
      <c r="H284" s="23">
        <f t="shared" si="37"/>
        <v>166.60160177103484</v>
      </c>
      <c r="I284" s="23">
        <f t="shared" si="38"/>
        <v>-166.60160177103484</v>
      </c>
      <c r="J284" s="72"/>
      <c r="K284" s="21"/>
    </row>
    <row r="285" spans="1:11" x14ac:dyDescent="0.25">
      <c r="A285" s="19">
        <v>276</v>
      </c>
      <c r="B285" s="115">
        <f t="shared" si="39"/>
        <v>13.75000000000006</v>
      </c>
      <c r="C285" s="22">
        <f t="shared" si="32"/>
        <v>0</v>
      </c>
      <c r="D285" s="22">
        <f t="shared" si="33"/>
        <v>128.07900000000001</v>
      </c>
      <c r="E285" s="115">
        <f t="shared" si="34"/>
        <v>128.07900000000001</v>
      </c>
      <c r="F285" s="23">
        <f t="shared" si="35"/>
        <v>9.7153789911417038E-7</v>
      </c>
      <c r="G285" s="23">
        <f t="shared" si="36"/>
        <v>-9.7153789911417038E-7</v>
      </c>
      <c r="H285" s="23">
        <f t="shared" si="37"/>
        <v>166.58410952120806</v>
      </c>
      <c r="I285" s="23">
        <f t="shared" si="38"/>
        <v>-166.58410952120806</v>
      </c>
      <c r="J285" s="72"/>
      <c r="K285" s="21"/>
    </row>
    <row r="286" spans="1:11" x14ac:dyDescent="0.25">
      <c r="A286" s="19">
        <v>277</v>
      </c>
      <c r="B286" s="115">
        <f t="shared" si="39"/>
        <v>13.800000000000061</v>
      </c>
      <c r="C286" s="22">
        <f t="shared" si="32"/>
        <v>0</v>
      </c>
      <c r="D286" s="22">
        <f t="shared" si="33"/>
        <v>114.09399999999999</v>
      </c>
      <c r="E286" s="115">
        <f t="shared" si="34"/>
        <v>114.09399999999999</v>
      </c>
      <c r="F286" s="23">
        <f t="shared" si="35"/>
        <v>9.7143589299017865E-7</v>
      </c>
      <c r="G286" s="23">
        <f t="shared" si="36"/>
        <v>-9.7143589299017865E-7</v>
      </c>
      <c r="H286" s="23">
        <f t="shared" si="37"/>
        <v>166.56661910797109</v>
      </c>
      <c r="I286" s="23">
        <f t="shared" si="38"/>
        <v>-166.56661910797109</v>
      </c>
      <c r="J286" s="72"/>
      <c r="K286" s="21"/>
    </row>
    <row r="287" spans="1:11" x14ac:dyDescent="0.25">
      <c r="A287" s="19">
        <v>278</v>
      </c>
      <c r="B287" s="115">
        <f t="shared" si="39"/>
        <v>13.850000000000062</v>
      </c>
      <c r="C287" s="22">
        <f t="shared" si="32"/>
        <v>0</v>
      </c>
      <c r="D287" s="22">
        <f t="shared" si="33"/>
        <v>98.403999999999996</v>
      </c>
      <c r="E287" s="115">
        <f t="shared" si="34"/>
        <v>98.403999999999996</v>
      </c>
      <c r="F287" s="23">
        <f t="shared" si="35"/>
        <v>9.7133389757626759E-7</v>
      </c>
      <c r="G287" s="23">
        <f t="shared" si="36"/>
        <v>-9.7133389757626759E-7</v>
      </c>
      <c r="H287" s="23">
        <f t="shared" si="37"/>
        <v>166.54913053113111</v>
      </c>
      <c r="I287" s="23">
        <f t="shared" si="38"/>
        <v>-166.54913053113111</v>
      </c>
      <c r="J287" s="72"/>
      <c r="K287" s="21"/>
    </row>
    <row r="288" spans="1:11" x14ac:dyDescent="0.25">
      <c r="A288" s="19">
        <v>279</v>
      </c>
      <c r="B288" s="115">
        <f t="shared" si="39"/>
        <v>13.900000000000063</v>
      </c>
      <c r="C288" s="22">
        <f t="shared" si="32"/>
        <v>0</v>
      </c>
      <c r="D288" s="22">
        <f t="shared" si="33"/>
        <v>81.242000000000004</v>
      </c>
      <c r="E288" s="115">
        <f t="shared" si="34"/>
        <v>81.242000000000004</v>
      </c>
      <c r="F288" s="23">
        <f t="shared" si="35"/>
        <v>9.7123191287131277E-7</v>
      </c>
      <c r="G288" s="23">
        <f t="shared" si="36"/>
        <v>-9.7123191287131277E-7</v>
      </c>
      <c r="H288" s="23">
        <f t="shared" si="37"/>
        <v>166.53164379049531</v>
      </c>
      <c r="I288" s="23">
        <f t="shared" si="38"/>
        <v>-166.53164379049531</v>
      </c>
      <c r="J288" s="72"/>
      <c r="K288" s="21"/>
    </row>
    <row r="289" spans="1:11" x14ac:dyDescent="0.25">
      <c r="A289" s="19">
        <v>280</v>
      </c>
      <c r="B289" s="115">
        <f t="shared" si="39"/>
        <v>13.950000000000063</v>
      </c>
      <c r="C289" s="22">
        <f t="shared" si="32"/>
        <v>0</v>
      </c>
      <c r="D289" s="22">
        <f t="shared" si="33"/>
        <v>62.868000000000002</v>
      </c>
      <c r="E289" s="115">
        <f t="shared" si="34"/>
        <v>62.868000000000002</v>
      </c>
      <c r="F289" s="23">
        <f t="shared" si="35"/>
        <v>9.7112993887418975E-7</v>
      </c>
      <c r="G289" s="23">
        <f t="shared" si="36"/>
        <v>-9.7112993887418975E-7</v>
      </c>
      <c r="H289" s="23">
        <f t="shared" si="37"/>
        <v>166.51415888587087</v>
      </c>
      <c r="I289" s="23">
        <f t="shared" si="38"/>
        <v>-166.51415888587087</v>
      </c>
      <c r="J289" s="72"/>
      <c r="K289" s="21"/>
    </row>
    <row r="290" spans="1:11" x14ac:dyDescent="0.25">
      <c r="A290" s="19">
        <v>281</v>
      </c>
      <c r="B290" s="115">
        <f t="shared" si="39"/>
        <v>14.000000000000064</v>
      </c>
      <c r="C290" s="22">
        <f t="shared" si="32"/>
        <v>0</v>
      </c>
      <c r="D290" s="22">
        <f t="shared" si="33"/>
        <v>43.555</v>
      </c>
      <c r="E290" s="115">
        <f t="shared" si="34"/>
        <v>43.555</v>
      </c>
      <c r="F290" s="23">
        <f t="shared" si="35"/>
        <v>9.7102797558377452E-7</v>
      </c>
      <c r="G290" s="23">
        <f t="shared" si="36"/>
        <v>-9.7102797558377452E-7</v>
      </c>
      <c r="H290" s="23">
        <f t="shared" si="37"/>
        <v>166.49667581706501</v>
      </c>
      <c r="I290" s="23">
        <f t="shared" si="38"/>
        <v>-166.49667581706501</v>
      </c>
      <c r="J290" s="72"/>
      <c r="K290" s="21"/>
    </row>
    <row r="291" spans="1:11" x14ac:dyDescent="0.25">
      <c r="A291" s="19">
        <v>282</v>
      </c>
      <c r="B291" s="115">
        <f t="shared" si="39"/>
        <v>14.050000000000065</v>
      </c>
      <c r="C291" s="22">
        <f t="shared" si="32"/>
        <v>0</v>
      </c>
      <c r="D291" s="22">
        <f t="shared" si="33"/>
        <v>23.594000000000001</v>
      </c>
      <c r="E291" s="115">
        <f t="shared" si="34"/>
        <v>23.594000000000001</v>
      </c>
      <c r="F291" s="23">
        <f t="shared" si="35"/>
        <v>9.7092602299894264E-7</v>
      </c>
      <c r="G291" s="23">
        <f t="shared" si="36"/>
        <v>-9.7092602299894264E-7</v>
      </c>
      <c r="H291" s="23">
        <f t="shared" si="37"/>
        <v>166.47919458388503</v>
      </c>
      <c r="I291" s="23">
        <f t="shared" si="38"/>
        <v>-166.47919458388503</v>
      </c>
      <c r="J291" s="72"/>
      <c r="K291" s="21"/>
    </row>
    <row r="292" spans="1:11" x14ac:dyDescent="0.25">
      <c r="A292" s="19">
        <v>283</v>
      </c>
      <c r="B292" s="115">
        <f t="shared" si="39"/>
        <v>14.100000000000065</v>
      </c>
      <c r="C292" s="22">
        <f t="shared" si="32"/>
        <v>0</v>
      </c>
      <c r="D292" s="22">
        <f t="shared" si="33"/>
        <v>3.2829999999999999</v>
      </c>
      <c r="E292" s="115">
        <f t="shared" si="34"/>
        <v>3.2829999999999999</v>
      </c>
      <c r="F292" s="23">
        <f t="shared" si="35"/>
        <v>9.7082408111856988E-7</v>
      </c>
      <c r="G292" s="23">
        <f t="shared" si="36"/>
        <v>-9.7082408111856988E-7</v>
      </c>
      <c r="H292" s="23">
        <f t="shared" si="37"/>
        <v>166.46171518613815</v>
      </c>
      <c r="I292" s="23">
        <f t="shared" si="38"/>
        <v>-166.46171518613815</v>
      </c>
      <c r="J292" s="72"/>
      <c r="K292" s="21"/>
    </row>
    <row r="293" spans="1:11" x14ac:dyDescent="0.25">
      <c r="A293" s="19">
        <v>284</v>
      </c>
      <c r="B293" s="115">
        <f t="shared" si="39"/>
        <v>14.150000000000066</v>
      </c>
      <c r="C293" s="22">
        <f t="shared" si="32"/>
        <v>0</v>
      </c>
      <c r="D293" s="22">
        <f t="shared" si="33"/>
        <v>-17.071999999999999</v>
      </c>
      <c r="E293" s="115">
        <f t="shared" si="34"/>
        <v>-17.071999999999999</v>
      </c>
      <c r="F293" s="23">
        <f t="shared" si="35"/>
        <v>9.7072214994153309E-7</v>
      </c>
      <c r="G293" s="23">
        <f t="shared" si="36"/>
        <v>-9.7072214994153309E-7</v>
      </c>
      <c r="H293" s="23">
        <f t="shared" si="37"/>
        <v>166.44423762363169</v>
      </c>
      <c r="I293" s="23">
        <f t="shared" si="38"/>
        <v>-166.44423762363169</v>
      </c>
      <c r="J293" s="72"/>
      <c r="K293" s="21"/>
    </row>
    <row r="294" spans="1:11" x14ac:dyDescent="0.25">
      <c r="A294" s="19">
        <v>285</v>
      </c>
      <c r="B294" s="115">
        <f t="shared" si="39"/>
        <v>14.200000000000067</v>
      </c>
      <c r="C294" s="22">
        <f t="shared" si="32"/>
        <v>0</v>
      </c>
      <c r="D294" s="22">
        <f t="shared" si="33"/>
        <v>-37.167000000000002</v>
      </c>
      <c r="E294" s="115">
        <f t="shared" si="34"/>
        <v>-37.167000000000002</v>
      </c>
      <c r="F294" s="23">
        <f t="shared" si="35"/>
        <v>9.7062022946670761E-7</v>
      </c>
      <c r="G294" s="23">
        <f t="shared" si="36"/>
        <v>-9.7062022946670761E-7</v>
      </c>
      <c r="H294" s="23">
        <f t="shared" si="37"/>
        <v>166.42676189617296</v>
      </c>
      <c r="I294" s="23">
        <f t="shared" si="38"/>
        <v>-166.42676189617296</v>
      </c>
      <c r="J294" s="72"/>
      <c r="K294" s="21"/>
    </row>
    <row r="295" spans="1:11" x14ac:dyDescent="0.25">
      <c r="A295" s="19">
        <v>286</v>
      </c>
      <c r="B295" s="115">
        <f t="shared" si="39"/>
        <v>14.250000000000068</v>
      </c>
      <c r="C295" s="22">
        <f t="shared" si="32"/>
        <v>0</v>
      </c>
      <c r="D295" s="22">
        <f t="shared" si="33"/>
        <v>-56.701000000000001</v>
      </c>
      <c r="E295" s="115">
        <f t="shared" si="34"/>
        <v>-56.701000000000001</v>
      </c>
      <c r="F295" s="23">
        <f t="shared" si="35"/>
        <v>9.7051831969297028E-7</v>
      </c>
      <c r="G295" s="23">
        <f t="shared" si="36"/>
        <v>-9.7051831969297028E-7</v>
      </c>
      <c r="H295" s="23">
        <f t="shared" si="37"/>
        <v>166.40928800356929</v>
      </c>
      <c r="I295" s="23">
        <f t="shared" si="38"/>
        <v>-166.40928800356929</v>
      </c>
      <c r="J295" s="72"/>
      <c r="K295" s="21"/>
    </row>
    <row r="296" spans="1:11" x14ac:dyDescent="0.25">
      <c r="A296" s="19">
        <v>287</v>
      </c>
      <c r="B296" s="115">
        <f t="shared" si="39"/>
        <v>14.300000000000068</v>
      </c>
      <c r="C296" s="22">
        <f t="shared" si="32"/>
        <v>0</v>
      </c>
      <c r="D296" s="22">
        <f t="shared" si="33"/>
        <v>-75.382000000000005</v>
      </c>
      <c r="E296" s="115">
        <f t="shared" si="34"/>
        <v>-75.382000000000005</v>
      </c>
      <c r="F296" s="23">
        <f t="shared" si="35"/>
        <v>9.7041642061919772E-7</v>
      </c>
      <c r="G296" s="23">
        <f t="shared" si="36"/>
        <v>-9.7041642061919772E-7</v>
      </c>
      <c r="H296" s="23">
        <f t="shared" si="37"/>
        <v>166.391815945628</v>
      </c>
      <c r="I296" s="23">
        <f t="shared" si="38"/>
        <v>-166.391815945628</v>
      </c>
      <c r="J296" s="72"/>
      <c r="K296" s="21"/>
    </row>
    <row r="297" spans="1:11" x14ac:dyDescent="0.25">
      <c r="A297" s="19">
        <v>288</v>
      </c>
      <c r="B297" s="115">
        <f t="shared" si="39"/>
        <v>14.350000000000069</v>
      </c>
      <c r="C297" s="22">
        <f t="shared" si="32"/>
        <v>0</v>
      </c>
      <c r="D297" s="22">
        <f t="shared" si="33"/>
        <v>-92.93</v>
      </c>
      <c r="E297" s="115">
        <f t="shared" si="34"/>
        <v>-92.93</v>
      </c>
      <c r="F297" s="23">
        <f t="shared" si="35"/>
        <v>9.7031453224426592E-7</v>
      </c>
      <c r="G297" s="23">
        <f t="shared" si="36"/>
        <v>-9.7031453224426592E-7</v>
      </c>
      <c r="H297" s="23">
        <f t="shared" si="37"/>
        <v>166.37434572215651</v>
      </c>
      <c r="I297" s="23">
        <f t="shared" si="38"/>
        <v>-166.37434572215651</v>
      </c>
      <c r="J297" s="72"/>
      <c r="K297" s="21"/>
    </row>
    <row r="298" spans="1:11" x14ac:dyDescent="0.25">
      <c r="A298" s="19">
        <v>289</v>
      </c>
      <c r="B298" s="115">
        <f t="shared" si="39"/>
        <v>14.40000000000007</v>
      </c>
      <c r="C298" s="22">
        <f t="shared" si="32"/>
        <v>0</v>
      </c>
      <c r="D298" s="22">
        <f t="shared" si="33"/>
        <v>-109.08199999999999</v>
      </c>
      <c r="E298" s="115">
        <f t="shared" si="34"/>
        <v>-109.08199999999999</v>
      </c>
      <c r="F298" s="23">
        <f t="shared" si="35"/>
        <v>9.7021265456705192E-7</v>
      </c>
      <c r="G298" s="23">
        <f t="shared" si="36"/>
        <v>-9.7021265456705192E-7</v>
      </c>
      <c r="H298" s="23">
        <f t="shared" si="37"/>
        <v>166.35687733296214</v>
      </c>
      <c r="I298" s="23">
        <f t="shared" si="38"/>
        <v>-166.35687733296214</v>
      </c>
      <c r="J298" s="72"/>
      <c r="K298" s="21"/>
    </row>
    <row r="299" spans="1:11" x14ac:dyDescent="0.25">
      <c r="A299" s="19">
        <v>290</v>
      </c>
      <c r="B299" s="115">
        <f t="shared" si="39"/>
        <v>14.45000000000007</v>
      </c>
      <c r="C299" s="22">
        <f t="shared" si="32"/>
        <v>0</v>
      </c>
      <c r="D299" s="22">
        <f t="shared" si="33"/>
        <v>-123.596</v>
      </c>
      <c r="E299" s="115">
        <f t="shared" si="34"/>
        <v>-123.596</v>
      </c>
      <c r="F299" s="23">
        <f t="shared" si="35"/>
        <v>9.7011078758643256E-7</v>
      </c>
      <c r="G299" s="23">
        <f t="shared" si="36"/>
        <v>-9.7011078758643256E-7</v>
      </c>
      <c r="H299" s="23">
        <f t="shared" si="37"/>
        <v>166.33941077785238</v>
      </c>
      <c r="I299" s="23">
        <f t="shared" si="38"/>
        <v>-166.33941077785238</v>
      </c>
      <c r="J299" s="72"/>
      <c r="K299" s="21"/>
    </row>
    <row r="300" spans="1:11" x14ac:dyDescent="0.25">
      <c r="A300" s="19">
        <v>291</v>
      </c>
      <c r="B300" s="115">
        <f t="shared" si="39"/>
        <v>14.500000000000071</v>
      </c>
      <c r="C300" s="22">
        <f t="shared" si="32"/>
        <v>0</v>
      </c>
      <c r="D300" s="22">
        <f t="shared" si="33"/>
        <v>-136.256</v>
      </c>
      <c r="E300" s="115">
        <f t="shared" si="34"/>
        <v>-136.256</v>
      </c>
      <c r="F300" s="23">
        <f t="shared" si="35"/>
        <v>9.7000893130128446E-7</v>
      </c>
      <c r="G300" s="23">
        <f t="shared" si="36"/>
        <v>-9.7000893130128446E-7</v>
      </c>
      <c r="H300" s="23">
        <f t="shared" si="37"/>
        <v>166.32194605663463</v>
      </c>
      <c r="I300" s="23">
        <f t="shared" si="38"/>
        <v>-166.32194605663463</v>
      </c>
      <c r="J300" s="72"/>
      <c r="K300" s="21"/>
    </row>
    <row r="301" spans="1:11" x14ac:dyDescent="0.25">
      <c r="A301" s="19">
        <v>292</v>
      </c>
      <c r="B301" s="115">
        <f t="shared" si="39"/>
        <v>14.550000000000072</v>
      </c>
      <c r="C301" s="22">
        <f t="shared" si="32"/>
        <v>0</v>
      </c>
      <c r="D301" s="22">
        <f t="shared" si="33"/>
        <v>-146.87200000000001</v>
      </c>
      <c r="E301" s="115">
        <f t="shared" si="34"/>
        <v>-146.87200000000001</v>
      </c>
      <c r="F301" s="23">
        <f t="shared" si="35"/>
        <v>9.6990708571048488E-7</v>
      </c>
      <c r="G301" s="23">
        <f t="shared" si="36"/>
        <v>-9.6990708571048488E-7</v>
      </c>
      <c r="H301" s="23">
        <f t="shared" si="37"/>
        <v>166.30448316911631</v>
      </c>
      <c r="I301" s="23">
        <f t="shared" si="38"/>
        <v>-166.30448316911631</v>
      </c>
      <c r="J301" s="72"/>
      <c r="K301" s="21"/>
    </row>
    <row r="302" spans="1:11" x14ac:dyDescent="0.25">
      <c r="A302" s="19">
        <v>293</v>
      </c>
      <c r="B302" s="115">
        <f t="shared" si="39"/>
        <v>14.600000000000072</v>
      </c>
      <c r="C302" s="22">
        <f t="shared" si="32"/>
        <v>0</v>
      </c>
      <c r="D302" s="22">
        <f t="shared" si="33"/>
        <v>-155.286</v>
      </c>
      <c r="E302" s="115">
        <f t="shared" si="34"/>
        <v>-155.286</v>
      </c>
      <c r="F302" s="23">
        <f t="shared" si="35"/>
        <v>9.6980525081291107E-7</v>
      </c>
      <c r="G302" s="23">
        <f t="shared" si="36"/>
        <v>-9.6980525081291107E-7</v>
      </c>
      <c r="H302" s="23">
        <f t="shared" si="37"/>
        <v>166.28702211510492</v>
      </c>
      <c r="I302" s="23">
        <f t="shared" si="38"/>
        <v>-166.28702211510492</v>
      </c>
      <c r="J302" s="72"/>
      <c r="K302" s="21"/>
    </row>
    <row r="303" spans="1:11" x14ac:dyDescent="0.25">
      <c r="A303" s="19">
        <v>294</v>
      </c>
      <c r="B303" s="115">
        <f t="shared" si="39"/>
        <v>14.650000000000073</v>
      </c>
      <c r="C303" s="22">
        <f t="shared" si="32"/>
        <v>0</v>
      </c>
      <c r="D303" s="22">
        <f t="shared" si="33"/>
        <v>-161.37200000000001</v>
      </c>
      <c r="E303" s="115">
        <f t="shared" si="34"/>
        <v>-161.37200000000001</v>
      </c>
      <c r="F303" s="23">
        <f t="shared" si="35"/>
        <v>9.6970342660743988E-7</v>
      </c>
      <c r="G303" s="23">
        <f t="shared" si="36"/>
        <v>-9.6970342660743988E-7</v>
      </c>
      <c r="H303" s="23">
        <f t="shared" si="37"/>
        <v>166.26956289440798</v>
      </c>
      <c r="I303" s="23">
        <f t="shared" si="38"/>
        <v>-166.26956289440798</v>
      </c>
      <c r="J303" s="72"/>
      <c r="K303" s="21"/>
    </row>
    <row r="304" spans="1:11" x14ac:dyDescent="0.25">
      <c r="A304" s="19">
        <v>295</v>
      </c>
      <c r="B304" s="115">
        <f t="shared" si="39"/>
        <v>14.700000000000074</v>
      </c>
      <c r="C304" s="22">
        <f t="shared" si="32"/>
        <v>0</v>
      </c>
      <c r="D304" s="22">
        <f t="shared" si="33"/>
        <v>-165.04</v>
      </c>
      <c r="E304" s="115">
        <f t="shared" si="34"/>
        <v>-165.04</v>
      </c>
      <c r="F304" s="23">
        <f t="shared" si="35"/>
        <v>9.6960161309294919E-7</v>
      </c>
      <c r="G304" s="23">
        <f t="shared" si="36"/>
        <v>-9.6960161309294919E-7</v>
      </c>
      <c r="H304" s="23">
        <f t="shared" si="37"/>
        <v>166.25210550683295</v>
      </c>
      <c r="I304" s="23">
        <f t="shared" si="38"/>
        <v>-166.25210550683295</v>
      </c>
      <c r="J304" s="72"/>
      <c r="K304" s="21"/>
    </row>
    <row r="305" spans="1:11" x14ac:dyDescent="0.25">
      <c r="A305" s="19">
        <v>296</v>
      </c>
      <c r="B305" s="115">
        <f t="shared" si="39"/>
        <v>14.750000000000075</v>
      </c>
      <c r="C305" s="22">
        <f t="shared" si="32"/>
        <v>0</v>
      </c>
      <c r="D305" s="22">
        <f t="shared" si="33"/>
        <v>-166.23400000000001</v>
      </c>
      <c r="E305" s="115">
        <f t="shared" si="34"/>
        <v>-166.23400000000001</v>
      </c>
      <c r="F305" s="23">
        <f t="shared" si="35"/>
        <v>9.6949981026831626E-7</v>
      </c>
      <c r="G305" s="23">
        <f t="shared" si="36"/>
        <v>-9.6949981026831626E-7</v>
      </c>
      <c r="H305" s="23">
        <f t="shared" si="37"/>
        <v>166.23464995218737</v>
      </c>
      <c r="I305" s="23">
        <f t="shared" si="38"/>
        <v>-166.23464995218737</v>
      </c>
      <c r="J305" s="72"/>
      <c r="K305" s="21"/>
    </row>
    <row r="306" spans="1:11" x14ac:dyDescent="0.25">
      <c r="A306" s="19">
        <v>297</v>
      </c>
      <c r="B306" s="115">
        <f t="shared" si="39"/>
        <v>14.800000000000075</v>
      </c>
      <c r="C306" s="22">
        <f t="shared" si="32"/>
        <v>0</v>
      </c>
      <c r="D306" s="22">
        <f t="shared" si="33"/>
        <v>-164.93899999999999</v>
      </c>
      <c r="E306" s="115">
        <f t="shared" si="34"/>
        <v>-164.93899999999999</v>
      </c>
      <c r="F306" s="23">
        <f t="shared" si="35"/>
        <v>9.6939801813241877E-7</v>
      </c>
      <c r="G306" s="23">
        <f t="shared" si="36"/>
        <v>-9.6939801813241877E-7</v>
      </c>
      <c r="H306" s="23">
        <f t="shared" si="37"/>
        <v>166.21719623027883</v>
      </c>
      <c r="I306" s="23">
        <f t="shared" si="38"/>
        <v>-166.21719623027883</v>
      </c>
      <c r="J306" s="72"/>
      <c r="K306" s="21"/>
    </row>
    <row r="307" spans="1:11" x14ac:dyDescent="0.25">
      <c r="A307" s="19">
        <v>298</v>
      </c>
      <c r="B307" s="115">
        <f t="shared" si="39"/>
        <v>14.850000000000076</v>
      </c>
      <c r="C307" s="22">
        <f t="shared" si="32"/>
        <v>0</v>
      </c>
      <c r="D307" s="22">
        <f t="shared" si="33"/>
        <v>-161.172</v>
      </c>
      <c r="E307" s="115">
        <f t="shared" si="34"/>
        <v>-161.172</v>
      </c>
      <c r="F307" s="23">
        <f t="shared" si="35"/>
        <v>9.6929623668413441E-7</v>
      </c>
      <c r="G307" s="23">
        <f t="shared" si="36"/>
        <v>-9.6929623668413441E-7</v>
      </c>
      <c r="H307" s="23">
        <f t="shared" si="37"/>
        <v>166.19974434091489</v>
      </c>
      <c r="I307" s="23">
        <f t="shared" si="38"/>
        <v>-166.19974434091489</v>
      </c>
      <c r="J307" s="72"/>
      <c r="K307" s="21"/>
    </row>
    <row r="308" spans="1:11" x14ac:dyDescent="0.25">
      <c r="A308" s="19">
        <v>299</v>
      </c>
      <c r="B308" s="115">
        <f t="shared" si="39"/>
        <v>14.900000000000077</v>
      </c>
      <c r="C308" s="22">
        <f t="shared" si="32"/>
        <v>0</v>
      </c>
      <c r="D308" s="22">
        <f t="shared" si="33"/>
        <v>-154.99199999999999</v>
      </c>
      <c r="E308" s="115">
        <f t="shared" si="34"/>
        <v>-154.99199999999999</v>
      </c>
      <c r="F308" s="23">
        <f t="shared" si="35"/>
        <v>9.6919446592234107E-7</v>
      </c>
      <c r="G308" s="23">
        <f t="shared" si="36"/>
        <v>-9.6919446592234107E-7</v>
      </c>
      <c r="H308" s="23">
        <f t="shared" si="37"/>
        <v>166.1822942839031</v>
      </c>
      <c r="I308" s="23">
        <f t="shared" si="38"/>
        <v>-166.1822942839031</v>
      </c>
      <c r="J308" s="72"/>
      <c r="K308" s="21"/>
    </row>
    <row r="309" spans="1:11" x14ac:dyDescent="0.25">
      <c r="A309" s="19">
        <v>300</v>
      </c>
      <c r="B309" s="115">
        <f t="shared" si="39"/>
        <v>14.950000000000077</v>
      </c>
      <c r="C309" s="22">
        <f t="shared" si="32"/>
        <v>0</v>
      </c>
      <c r="D309" s="22">
        <f t="shared" si="33"/>
        <v>-146.49199999999999</v>
      </c>
      <c r="E309" s="115">
        <f t="shared" si="34"/>
        <v>-146.49199999999999</v>
      </c>
      <c r="F309" s="23">
        <f t="shared" si="35"/>
        <v>9.6909270584591663E-7</v>
      </c>
      <c r="G309" s="23">
        <f t="shared" si="36"/>
        <v>-9.6909270584591663E-7</v>
      </c>
      <c r="H309" s="23">
        <f t="shared" si="37"/>
        <v>166.16484605905114</v>
      </c>
      <c r="I309" s="23">
        <f t="shared" si="38"/>
        <v>-166.16484605905114</v>
      </c>
      <c r="J309" s="72"/>
      <c r="K309" s="21"/>
    </row>
    <row r="310" spans="1:11" x14ac:dyDescent="0.25">
      <c r="A310" s="19">
        <v>301</v>
      </c>
      <c r="B310" s="115">
        <f t="shared" si="39"/>
        <v>15.000000000000078</v>
      </c>
      <c r="C310" s="22">
        <f t="shared" si="32"/>
        <v>0</v>
      </c>
      <c r="D310" s="22">
        <f t="shared" si="33"/>
        <v>-135.79900000000001</v>
      </c>
      <c r="E310" s="115">
        <f t="shared" si="34"/>
        <v>-135.79900000000001</v>
      </c>
      <c r="F310" s="23">
        <f t="shared" si="35"/>
        <v>9.6899095645373943E-7</v>
      </c>
      <c r="G310" s="23">
        <f t="shared" si="36"/>
        <v>-9.6899095645373943E-7</v>
      </c>
      <c r="H310" s="23">
        <f t="shared" si="37"/>
        <v>166.14739966616659</v>
      </c>
      <c r="I310" s="23">
        <f t="shared" si="38"/>
        <v>-166.14739966616659</v>
      </c>
      <c r="J310" s="72"/>
      <c r="K310" s="21"/>
    </row>
    <row r="311" spans="1:11" x14ac:dyDescent="0.25">
      <c r="A311" s="19">
        <v>302</v>
      </c>
      <c r="B311" s="115">
        <f t="shared" si="39"/>
        <v>15.050000000000079</v>
      </c>
      <c r="C311" s="22">
        <f t="shared" si="32"/>
        <v>0</v>
      </c>
      <c r="D311" s="22">
        <f t="shared" si="33"/>
        <v>-123.074</v>
      </c>
      <c r="E311" s="115">
        <f t="shared" si="34"/>
        <v>-123.074</v>
      </c>
      <c r="F311" s="23">
        <f t="shared" si="35"/>
        <v>9.6888921774468755E-7</v>
      </c>
      <c r="G311" s="23">
        <f t="shared" si="36"/>
        <v>-9.6888921774468755E-7</v>
      </c>
      <c r="H311" s="23">
        <f t="shared" si="37"/>
        <v>166.12995510505712</v>
      </c>
      <c r="I311" s="23">
        <f t="shared" si="38"/>
        <v>-166.12995510505712</v>
      </c>
      <c r="J311" s="72"/>
      <c r="K311" s="21"/>
    </row>
    <row r="312" spans="1:11" x14ac:dyDescent="0.25">
      <c r="A312" s="19">
        <v>303</v>
      </c>
      <c r="B312" s="115">
        <f t="shared" si="39"/>
        <v>15.10000000000008</v>
      </c>
      <c r="C312" s="22">
        <f t="shared" si="32"/>
        <v>0</v>
      </c>
      <c r="D312" s="22">
        <f t="shared" si="33"/>
        <v>-108.508</v>
      </c>
      <c r="E312" s="115">
        <f t="shared" si="34"/>
        <v>-108.508</v>
      </c>
      <c r="F312" s="23">
        <f t="shared" si="35"/>
        <v>9.6878748971763933E-7</v>
      </c>
      <c r="G312" s="23">
        <f t="shared" si="36"/>
        <v>-9.6878748971763933E-7</v>
      </c>
      <c r="H312" s="23">
        <f t="shared" si="37"/>
        <v>166.11251237553043</v>
      </c>
      <c r="I312" s="23">
        <f t="shared" si="38"/>
        <v>-166.11251237553043</v>
      </c>
      <c r="J312" s="72"/>
      <c r="K312" s="21"/>
    </row>
    <row r="313" spans="1:11" x14ac:dyDescent="0.25">
      <c r="A313" s="19">
        <v>304</v>
      </c>
      <c r="B313" s="115">
        <f t="shared" si="39"/>
        <v>15.15000000000008</v>
      </c>
      <c r="C313" s="22">
        <f t="shared" si="32"/>
        <v>0</v>
      </c>
      <c r="D313" s="22">
        <f t="shared" si="33"/>
        <v>-92.32</v>
      </c>
      <c r="E313" s="115">
        <f t="shared" si="34"/>
        <v>-92.32</v>
      </c>
      <c r="F313" s="23">
        <f t="shared" si="35"/>
        <v>9.6868577237147306E-7</v>
      </c>
      <c r="G313" s="23">
        <f t="shared" si="36"/>
        <v>-9.6868577237147306E-7</v>
      </c>
      <c r="H313" s="23">
        <f t="shared" si="37"/>
        <v>166.09507147739416</v>
      </c>
      <c r="I313" s="23">
        <f t="shared" si="38"/>
        <v>-166.09507147739416</v>
      </c>
      <c r="J313" s="72"/>
      <c r="K313" s="21"/>
    </row>
    <row r="314" spans="1:11" x14ac:dyDescent="0.25">
      <c r="A314" s="19">
        <v>305</v>
      </c>
      <c r="B314" s="115">
        <f t="shared" si="39"/>
        <v>15.200000000000081</v>
      </c>
      <c r="C314" s="22">
        <f t="shared" si="32"/>
        <v>0</v>
      </c>
      <c r="D314" s="22">
        <f t="shared" si="33"/>
        <v>-74.751999999999995</v>
      </c>
      <c r="E314" s="115">
        <f t="shared" si="34"/>
        <v>-74.751999999999995</v>
      </c>
      <c r="F314" s="23">
        <f t="shared" si="35"/>
        <v>9.6858406570506751E-7</v>
      </c>
      <c r="G314" s="23">
        <f t="shared" si="36"/>
        <v>-9.6858406570506751E-7</v>
      </c>
      <c r="H314" s="23">
        <f t="shared" si="37"/>
        <v>166.07763241045609</v>
      </c>
      <c r="I314" s="23">
        <f t="shared" si="38"/>
        <v>-166.07763241045609</v>
      </c>
      <c r="J314" s="72"/>
      <c r="K314" s="21"/>
    </row>
    <row r="315" spans="1:11" x14ac:dyDescent="0.25">
      <c r="A315" s="19">
        <v>306</v>
      </c>
      <c r="B315" s="115">
        <f t="shared" si="39"/>
        <v>15.250000000000082</v>
      </c>
      <c r="C315" s="22">
        <f t="shared" si="32"/>
        <v>0</v>
      </c>
      <c r="D315" s="22">
        <f t="shared" si="33"/>
        <v>-56.067999999999998</v>
      </c>
      <c r="E315" s="115">
        <f t="shared" si="34"/>
        <v>-56.067999999999998</v>
      </c>
      <c r="F315" s="23">
        <f t="shared" si="35"/>
        <v>9.6848236971730119E-7</v>
      </c>
      <c r="G315" s="23">
        <f t="shared" si="36"/>
        <v>-9.6848236971730119E-7</v>
      </c>
      <c r="H315" s="23">
        <f t="shared" si="37"/>
        <v>166.06019517452387</v>
      </c>
      <c r="I315" s="23">
        <f t="shared" si="38"/>
        <v>-166.06019517452387</v>
      </c>
      <c r="J315" s="72"/>
      <c r="K315" s="21"/>
    </row>
    <row r="316" spans="1:11" x14ac:dyDescent="0.25">
      <c r="A316" s="19">
        <v>307</v>
      </c>
      <c r="B316" s="115">
        <f t="shared" si="39"/>
        <v>15.300000000000082</v>
      </c>
      <c r="C316" s="22">
        <f t="shared" si="32"/>
        <v>0</v>
      </c>
      <c r="D316" s="22">
        <f t="shared" si="33"/>
        <v>-36.548999999999999</v>
      </c>
      <c r="E316" s="115">
        <f t="shared" si="34"/>
        <v>-36.548999999999999</v>
      </c>
      <c r="F316" s="23">
        <f t="shared" si="35"/>
        <v>9.6838068440705305E-7</v>
      </c>
      <c r="G316" s="23">
        <f t="shared" si="36"/>
        <v>-9.6838068440705305E-7</v>
      </c>
      <c r="H316" s="23">
        <f t="shared" si="37"/>
        <v>166.04275976940536</v>
      </c>
      <c r="I316" s="23">
        <f t="shared" si="38"/>
        <v>-166.04275976940536</v>
      </c>
      <c r="J316" s="72"/>
      <c r="K316" s="21"/>
    </row>
    <row r="317" spans="1:11" x14ac:dyDescent="0.25">
      <c r="A317" s="19">
        <v>308</v>
      </c>
      <c r="B317" s="115">
        <f t="shared" si="39"/>
        <v>15.350000000000083</v>
      </c>
      <c r="C317" s="22">
        <f t="shared" si="32"/>
        <v>0</v>
      </c>
      <c r="D317" s="22">
        <f t="shared" si="33"/>
        <v>-16.484999999999999</v>
      </c>
      <c r="E317" s="115">
        <f t="shared" si="34"/>
        <v>-16.484999999999999</v>
      </c>
      <c r="F317" s="23">
        <f t="shared" si="35"/>
        <v>9.6827900977320205E-7</v>
      </c>
      <c r="G317" s="23">
        <f t="shared" si="36"/>
        <v>-9.6827900977320205E-7</v>
      </c>
      <c r="H317" s="23">
        <f t="shared" si="37"/>
        <v>166.02532619490822</v>
      </c>
      <c r="I317" s="23">
        <f t="shared" si="38"/>
        <v>-166.02532619490822</v>
      </c>
      <c r="J317" s="72"/>
      <c r="K317" s="21"/>
    </row>
    <row r="318" spans="1:11" x14ac:dyDescent="0.25">
      <c r="A318" s="19">
        <v>309</v>
      </c>
      <c r="B318" s="115">
        <f t="shared" si="39"/>
        <v>15.400000000000084</v>
      </c>
      <c r="C318" s="22">
        <f t="shared" si="32"/>
        <v>0</v>
      </c>
      <c r="D318" s="22">
        <f t="shared" si="33"/>
        <v>3.8210000000000002</v>
      </c>
      <c r="E318" s="115">
        <f t="shared" si="34"/>
        <v>3.8210000000000002</v>
      </c>
      <c r="F318" s="23">
        <f t="shared" si="35"/>
        <v>9.6817734581462714E-7</v>
      </c>
      <c r="G318" s="23">
        <f t="shared" si="36"/>
        <v>-9.6817734581462714E-7</v>
      </c>
      <c r="H318" s="23">
        <f t="shared" si="37"/>
        <v>166.00789445084035</v>
      </c>
      <c r="I318" s="23">
        <f t="shared" si="38"/>
        <v>-166.00789445084035</v>
      </c>
      <c r="J318" s="72"/>
      <c r="K318" s="21"/>
    </row>
    <row r="319" spans="1:11" x14ac:dyDescent="0.25">
      <c r="A319" s="19">
        <v>310</v>
      </c>
      <c r="B319" s="115">
        <f t="shared" si="39"/>
        <v>15.450000000000085</v>
      </c>
      <c r="C319" s="22">
        <f t="shared" si="32"/>
        <v>0</v>
      </c>
      <c r="D319" s="22">
        <f t="shared" si="33"/>
        <v>24.065000000000001</v>
      </c>
      <c r="E319" s="115">
        <f t="shared" si="34"/>
        <v>24.065000000000001</v>
      </c>
      <c r="F319" s="23">
        <f t="shared" si="35"/>
        <v>9.6807569253020727E-7</v>
      </c>
      <c r="G319" s="23">
        <f t="shared" si="36"/>
        <v>-9.6807569253020727E-7</v>
      </c>
      <c r="H319" s="23">
        <f t="shared" si="37"/>
        <v>165.9904645370095</v>
      </c>
      <c r="I319" s="23">
        <f t="shared" si="38"/>
        <v>-165.9904645370095</v>
      </c>
      <c r="J319" s="72"/>
      <c r="K319" s="21"/>
    </row>
    <row r="320" spans="1:11" x14ac:dyDescent="0.25">
      <c r="A320" s="19">
        <v>311</v>
      </c>
      <c r="B320" s="115">
        <f t="shared" si="39"/>
        <v>15.500000000000085</v>
      </c>
      <c r="C320" s="22">
        <f t="shared" si="32"/>
        <v>0</v>
      </c>
      <c r="D320" s="22">
        <f t="shared" si="33"/>
        <v>43.945</v>
      </c>
      <c r="E320" s="115">
        <f t="shared" si="34"/>
        <v>43.945</v>
      </c>
      <c r="F320" s="23">
        <f t="shared" si="35"/>
        <v>9.6797404991882225E-7</v>
      </c>
      <c r="G320" s="23">
        <f t="shared" si="36"/>
        <v>-9.6797404991882225E-7</v>
      </c>
      <c r="H320" s="23">
        <f t="shared" si="37"/>
        <v>165.97303645322353</v>
      </c>
      <c r="I320" s="23">
        <f t="shared" si="38"/>
        <v>-165.97303645322353</v>
      </c>
      <c r="J320" s="72"/>
      <c r="K320" s="21"/>
    </row>
    <row r="321" spans="1:11" x14ac:dyDescent="0.25">
      <c r="A321" s="19">
        <v>312</v>
      </c>
      <c r="B321" s="115">
        <f t="shared" si="39"/>
        <v>15.550000000000086</v>
      </c>
      <c r="C321" s="22">
        <f t="shared" si="32"/>
        <v>0</v>
      </c>
      <c r="D321" s="22">
        <f t="shared" si="33"/>
        <v>63.161999999999999</v>
      </c>
      <c r="E321" s="115">
        <f t="shared" si="34"/>
        <v>63.161999999999999</v>
      </c>
      <c r="F321" s="23">
        <f t="shared" si="35"/>
        <v>9.6787241797935101E-7</v>
      </c>
      <c r="G321" s="23">
        <f t="shared" si="36"/>
        <v>-9.6787241797935101E-7</v>
      </c>
      <c r="H321" s="23">
        <f t="shared" si="37"/>
        <v>165.95561019929028</v>
      </c>
      <c r="I321" s="23">
        <f t="shared" si="38"/>
        <v>-165.95561019929028</v>
      </c>
      <c r="J321" s="72"/>
      <c r="K321" s="21"/>
    </row>
    <row r="322" spans="1:11" x14ac:dyDescent="0.25">
      <c r="A322" s="19">
        <v>313</v>
      </c>
      <c r="B322" s="115">
        <f t="shared" si="39"/>
        <v>15.600000000000087</v>
      </c>
      <c r="C322" s="22">
        <f t="shared" si="32"/>
        <v>0</v>
      </c>
      <c r="D322" s="22">
        <f t="shared" si="33"/>
        <v>81.429000000000002</v>
      </c>
      <c r="E322" s="115">
        <f t="shared" si="34"/>
        <v>81.429000000000002</v>
      </c>
      <c r="F322" s="23">
        <f t="shared" si="35"/>
        <v>9.6777079671067294E-7</v>
      </c>
      <c r="G322" s="23">
        <f t="shared" si="36"/>
        <v>-9.6777079671067294E-7</v>
      </c>
      <c r="H322" s="23">
        <f t="shared" si="37"/>
        <v>165.93818577501762</v>
      </c>
      <c r="I322" s="23">
        <f t="shared" si="38"/>
        <v>-165.93818577501762</v>
      </c>
      <c r="J322" s="72"/>
      <c r="K322" s="21"/>
    </row>
    <row r="323" spans="1:11" x14ac:dyDescent="0.25">
      <c r="A323" s="19">
        <v>314</v>
      </c>
      <c r="B323" s="115">
        <f t="shared" si="39"/>
        <v>15.650000000000087</v>
      </c>
      <c r="C323" s="22">
        <f t="shared" si="32"/>
        <v>0</v>
      </c>
      <c r="D323" s="22">
        <f t="shared" si="33"/>
        <v>98.471999999999994</v>
      </c>
      <c r="E323" s="115">
        <f t="shared" si="34"/>
        <v>98.471999999999994</v>
      </c>
      <c r="F323" s="23">
        <f t="shared" si="35"/>
        <v>9.6766918611166805E-7</v>
      </c>
      <c r="G323" s="23">
        <f t="shared" si="36"/>
        <v>-9.6766918611166805E-7</v>
      </c>
      <c r="H323" s="23">
        <f t="shared" si="37"/>
        <v>165.9207631802135</v>
      </c>
      <c r="I323" s="23">
        <f t="shared" si="38"/>
        <v>-165.9207631802135</v>
      </c>
      <c r="J323" s="72"/>
      <c r="K323" s="21"/>
    </row>
    <row r="324" spans="1:11" x14ac:dyDescent="0.25">
      <c r="A324" s="19">
        <v>315</v>
      </c>
      <c r="B324" s="115">
        <f t="shared" si="39"/>
        <v>15.700000000000088</v>
      </c>
      <c r="C324" s="22">
        <f t="shared" si="32"/>
        <v>0</v>
      </c>
      <c r="D324" s="22">
        <f t="shared" si="33"/>
        <v>114.03700000000001</v>
      </c>
      <c r="E324" s="115">
        <f t="shared" si="34"/>
        <v>114.03700000000001</v>
      </c>
      <c r="F324" s="23">
        <f t="shared" si="35"/>
        <v>9.6756758618121614E-7</v>
      </c>
      <c r="G324" s="23">
        <f t="shared" si="36"/>
        <v>-9.6756758618121614E-7</v>
      </c>
      <c r="H324" s="23">
        <f t="shared" si="37"/>
        <v>165.90334241468577</v>
      </c>
      <c r="I324" s="23">
        <f t="shared" si="38"/>
        <v>-165.90334241468577</v>
      </c>
      <c r="J324" s="72"/>
      <c r="K324" s="21"/>
    </row>
    <row r="325" spans="1:11" x14ac:dyDescent="0.25">
      <c r="A325" s="19">
        <v>316</v>
      </c>
      <c r="B325" s="115">
        <f t="shared" si="39"/>
        <v>15.750000000000089</v>
      </c>
      <c r="C325" s="22">
        <f t="shared" si="32"/>
        <v>0</v>
      </c>
      <c r="D325" s="22">
        <f t="shared" si="33"/>
        <v>127.89</v>
      </c>
      <c r="E325" s="115">
        <f t="shared" si="34"/>
        <v>127.89</v>
      </c>
      <c r="F325" s="23">
        <f t="shared" si="35"/>
        <v>9.6746599691819679E-7</v>
      </c>
      <c r="G325" s="23">
        <f t="shared" si="36"/>
        <v>-9.6746599691819679E-7</v>
      </c>
      <c r="H325" s="23">
        <f t="shared" si="37"/>
        <v>165.88592347824238</v>
      </c>
      <c r="I325" s="23">
        <f t="shared" si="38"/>
        <v>-165.88592347824238</v>
      </c>
      <c r="J325" s="72"/>
      <c r="K325" s="21"/>
    </row>
    <row r="326" spans="1:11" x14ac:dyDescent="0.25">
      <c r="A326" s="19">
        <v>317</v>
      </c>
      <c r="B326" s="115">
        <f t="shared" si="39"/>
        <v>15.80000000000009</v>
      </c>
      <c r="C326" s="22">
        <f t="shared" si="32"/>
        <v>0</v>
      </c>
      <c r="D326" s="22">
        <f t="shared" si="33"/>
        <v>139.82499999999999</v>
      </c>
      <c r="E326" s="115">
        <f t="shared" si="34"/>
        <v>139.82499999999999</v>
      </c>
      <c r="F326" s="23">
        <f t="shared" si="35"/>
        <v>9.6736441832149002E-7</v>
      </c>
      <c r="G326" s="23">
        <f t="shared" si="36"/>
        <v>-9.6736441832149002E-7</v>
      </c>
      <c r="H326" s="23">
        <f t="shared" si="37"/>
        <v>165.86850637069131</v>
      </c>
      <c r="I326" s="23">
        <f t="shared" si="38"/>
        <v>-165.86850637069131</v>
      </c>
      <c r="J326" s="72"/>
      <c r="K326" s="21"/>
    </row>
    <row r="327" spans="1:11" x14ac:dyDescent="0.25">
      <c r="A327" s="19">
        <v>318</v>
      </c>
      <c r="B327" s="115">
        <f t="shared" si="39"/>
        <v>15.85000000000009</v>
      </c>
      <c r="C327" s="22">
        <f t="shared" si="32"/>
        <v>0</v>
      </c>
      <c r="D327" s="22">
        <f t="shared" si="33"/>
        <v>149.66300000000001</v>
      </c>
      <c r="E327" s="115">
        <f t="shared" si="34"/>
        <v>149.66300000000001</v>
      </c>
      <c r="F327" s="23">
        <f t="shared" si="35"/>
        <v>9.6726285038997604E-7</v>
      </c>
      <c r="G327" s="23">
        <f t="shared" si="36"/>
        <v>-9.6726285038997604E-7</v>
      </c>
      <c r="H327" s="23">
        <f t="shared" si="37"/>
        <v>165.85109109184054</v>
      </c>
      <c r="I327" s="23">
        <f t="shared" si="38"/>
        <v>-165.85109109184054</v>
      </c>
      <c r="J327" s="72"/>
      <c r="K327" s="21"/>
    </row>
    <row r="328" spans="1:11" x14ac:dyDescent="0.25">
      <c r="A328" s="19">
        <v>319</v>
      </c>
      <c r="B328" s="115">
        <f t="shared" si="39"/>
        <v>15.900000000000091</v>
      </c>
      <c r="C328" s="22">
        <f t="shared" si="32"/>
        <v>0</v>
      </c>
      <c r="D328" s="22">
        <f t="shared" si="33"/>
        <v>157.256</v>
      </c>
      <c r="E328" s="115">
        <f t="shared" si="34"/>
        <v>157.256</v>
      </c>
      <c r="F328" s="23">
        <f t="shared" si="35"/>
        <v>9.6716129312253487E-7</v>
      </c>
      <c r="G328" s="23">
        <f t="shared" si="36"/>
        <v>-9.6716129312253487E-7</v>
      </c>
      <c r="H328" s="23">
        <f t="shared" si="37"/>
        <v>165.83367764149804</v>
      </c>
      <c r="I328" s="23">
        <f t="shared" si="38"/>
        <v>-165.83367764149804</v>
      </c>
      <c r="J328" s="72"/>
      <c r="K328" s="21"/>
    </row>
    <row r="329" spans="1:11" x14ac:dyDescent="0.25">
      <c r="A329" s="19">
        <v>320</v>
      </c>
      <c r="B329" s="115">
        <f t="shared" si="39"/>
        <v>15.950000000000092</v>
      </c>
      <c r="C329" s="22">
        <f t="shared" si="32"/>
        <v>0</v>
      </c>
      <c r="D329" s="22">
        <f t="shared" si="33"/>
        <v>162.49199999999999</v>
      </c>
      <c r="E329" s="115">
        <f t="shared" si="34"/>
        <v>162.49199999999999</v>
      </c>
      <c r="F329" s="23">
        <f t="shared" si="35"/>
        <v>9.6705974651804695E-7</v>
      </c>
      <c r="G329" s="23">
        <f t="shared" si="36"/>
        <v>-9.6705974651804695E-7</v>
      </c>
      <c r="H329" s="23">
        <f t="shared" si="37"/>
        <v>165.81626601947184</v>
      </c>
      <c r="I329" s="23">
        <f t="shared" si="38"/>
        <v>-165.81626601947184</v>
      </c>
      <c r="J329" s="72"/>
      <c r="K329" s="21"/>
    </row>
    <row r="330" spans="1:11" x14ac:dyDescent="0.25">
      <c r="A330" s="19">
        <v>321</v>
      </c>
      <c r="B330" s="115">
        <f t="shared" si="39"/>
        <v>16.000000000000092</v>
      </c>
      <c r="C330" s="22">
        <f t="shared" ref="C330:C393" si="40">ROUND($E$5*EXP(-$K$3*B330)*COS($M$3*B330),$E$8)</f>
        <v>0</v>
      </c>
      <c r="D330" s="22">
        <f t="shared" ref="D330:D393" si="41">ROUND($F$5*EXP(-$K$3*B330)*SIN($M$3*B330),$E$8)</f>
        <v>165.29400000000001</v>
      </c>
      <c r="E330" s="115">
        <f t="shared" ref="E330:E393" si="42">C330+D330</f>
        <v>165.29400000000001</v>
      </c>
      <c r="F330" s="23">
        <f t="shared" ref="F330:F393" si="43">$E$5*EXP(-$K$3*$B330)</f>
        <v>9.6695821057539291E-7</v>
      </c>
      <c r="G330" s="23">
        <f t="shared" ref="G330:G393" si="44">-$E$5*EXP(-$K$3*$B330)</f>
        <v>-9.6695821057539291E-7</v>
      </c>
      <c r="H330" s="23">
        <f t="shared" ref="H330:H393" si="45">$F$5*EXP(-$K$3*$B330)</f>
        <v>165.79885622556998</v>
      </c>
      <c r="I330" s="23">
        <f t="shared" ref="I330:I393" si="46">-$F$5*EXP(-$K$3*$B330)</f>
        <v>-165.79885622556998</v>
      </c>
      <c r="J330" s="72"/>
      <c r="K330" s="21"/>
    </row>
    <row r="331" spans="1:11" x14ac:dyDescent="0.25">
      <c r="A331" s="19">
        <v>322</v>
      </c>
      <c r="B331" s="115">
        <f t="shared" si="39"/>
        <v>16.050000000000093</v>
      </c>
      <c r="C331" s="22">
        <f t="shared" si="40"/>
        <v>0</v>
      </c>
      <c r="D331" s="22">
        <f t="shared" si="41"/>
        <v>165.61799999999999</v>
      </c>
      <c r="E331" s="115">
        <f t="shared" si="42"/>
        <v>165.61799999999999</v>
      </c>
      <c r="F331" s="23">
        <f t="shared" si="43"/>
        <v>9.668566852934532E-7</v>
      </c>
      <c r="G331" s="23">
        <f t="shared" si="44"/>
        <v>-9.668566852934532E-7</v>
      </c>
      <c r="H331" s="23">
        <f t="shared" si="45"/>
        <v>165.7814482596005</v>
      </c>
      <c r="I331" s="23">
        <f t="shared" si="46"/>
        <v>-165.7814482596005</v>
      </c>
      <c r="J331" s="72"/>
      <c r="K331" s="21"/>
    </row>
    <row r="332" spans="1:11" x14ac:dyDescent="0.25">
      <c r="A332" s="19">
        <v>323</v>
      </c>
      <c r="B332" s="115">
        <f t="shared" ref="B332:B395" si="47">B331+$B$8</f>
        <v>16.100000000000094</v>
      </c>
      <c r="C332" s="22">
        <f t="shared" si="40"/>
        <v>0</v>
      </c>
      <c r="D332" s="22">
        <f t="shared" si="41"/>
        <v>163.46199999999999</v>
      </c>
      <c r="E332" s="115">
        <f t="shared" si="42"/>
        <v>163.46199999999999</v>
      </c>
      <c r="F332" s="23">
        <f t="shared" si="43"/>
        <v>9.6675517067110824E-7</v>
      </c>
      <c r="G332" s="23">
        <f t="shared" si="44"/>
        <v>-9.6675517067110824E-7</v>
      </c>
      <c r="H332" s="23">
        <f t="shared" si="45"/>
        <v>165.76404212137149</v>
      </c>
      <c r="I332" s="23">
        <f t="shared" si="46"/>
        <v>-165.76404212137149</v>
      </c>
      <c r="J332" s="72"/>
      <c r="K332" s="21"/>
    </row>
    <row r="333" spans="1:11" x14ac:dyDescent="0.25">
      <c r="A333" s="19">
        <v>324</v>
      </c>
      <c r="B333" s="115">
        <f t="shared" si="47"/>
        <v>16.150000000000095</v>
      </c>
      <c r="C333" s="22">
        <f t="shared" si="40"/>
        <v>0</v>
      </c>
      <c r="D333" s="22">
        <f t="shared" si="41"/>
        <v>158.857</v>
      </c>
      <c r="E333" s="115">
        <f t="shared" si="42"/>
        <v>158.857</v>
      </c>
      <c r="F333" s="23">
        <f t="shared" si="43"/>
        <v>9.6665366670723911E-7</v>
      </c>
      <c r="G333" s="23">
        <f t="shared" si="44"/>
        <v>-9.6665366670723911E-7</v>
      </c>
      <c r="H333" s="23">
        <f t="shared" si="45"/>
        <v>165.74663781069106</v>
      </c>
      <c r="I333" s="23">
        <f t="shared" si="46"/>
        <v>-165.74663781069106</v>
      </c>
      <c r="J333" s="72"/>
      <c r="K333" s="21"/>
    </row>
    <row r="334" spans="1:11" x14ac:dyDescent="0.25">
      <c r="A334" s="19">
        <v>325</v>
      </c>
      <c r="B334" s="115">
        <f t="shared" si="47"/>
        <v>16.200000000000095</v>
      </c>
      <c r="C334" s="22">
        <f t="shared" si="40"/>
        <v>0</v>
      </c>
      <c r="D334" s="22">
        <f t="shared" si="41"/>
        <v>151.874</v>
      </c>
      <c r="E334" s="115">
        <f t="shared" si="42"/>
        <v>151.874</v>
      </c>
      <c r="F334" s="23">
        <f t="shared" si="43"/>
        <v>9.6655217340072666E-7</v>
      </c>
      <c r="G334" s="23">
        <f t="shared" si="44"/>
        <v>-9.6655217340072666E-7</v>
      </c>
      <c r="H334" s="23">
        <f t="shared" si="45"/>
        <v>165.72923532736729</v>
      </c>
      <c r="I334" s="23">
        <f t="shared" si="46"/>
        <v>-165.72923532736729</v>
      </c>
      <c r="J334" s="72"/>
      <c r="K334" s="21"/>
    </row>
    <row r="335" spans="1:11" x14ac:dyDescent="0.25">
      <c r="A335" s="19">
        <v>326</v>
      </c>
      <c r="B335" s="115">
        <f t="shared" si="47"/>
        <v>16.250000000000096</v>
      </c>
      <c r="C335" s="22">
        <f t="shared" si="40"/>
        <v>0</v>
      </c>
      <c r="D335" s="22">
        <f t="shared" si="41"/>
        <v>142.61699999999999</v>
      </c>
      <c r="E335" s="115">
        <f t="shared" si="42"/>
        <v>142.61699999999999</v>
      </c>
      <c r="F335" s="23">
        <f t="shared" si="43"/>
        <v>9.6645069075045196E-7</v>
      </c>
      <c r="G335" s="23">
        <f t="shared" si="44"/>
        <v>-9.6645069075045196E-7</v>
      </c>
      <c r="H335" s="23">
        <f t="shared" si="45"/>
        <v>165.71183467120832</v>
      </c>
      <c r="I335" s="23">
        <f t="shared" si="46"/>
        <v>-165.71183467120832</v>
      </c>
      <c r="J335" s="72"/>
      <c r="K335" s="21"/>
    </row>
    <row r="336" spans="1:11" x14ac:dyDescent="0.25">
      <c r="A336" s="19">
        <v>327</v>
      </c>
      <c r="B336" s="115">
        <f t="shared" si="47"/>
        <v>16.300000000000097</v>
      </c>
      <c r="C336" s="22">
        <f t="shared" si="40"/>
        <v>0</v>
      </c>
      <c r="D336" s="22">
        <f t="shared" si="41"/>
        <v>131.226</v>
      </c>
      <c r="E336" s="115">
        <f t="shared" si="42"/>
        <v>131.226</v>
      </c>
      <c r="F336" s="23">
        <f t="shared" si="43"/>
        <v>9.6634921875529609E-7</v>
      </c>
      <c r="G336" s="23">
        <f t="shared" si="44"/>
        <v>-9.6634921875529609E-7</v>
      </c>
      <c r="H336" s="23">
        <f t="shared" si="45"/>
        <v>165.69443584202239</v>
      </c>
      <c r="I336" s="23">
        <f t="shared" si="46"/>
        <v>-165.69443584202239</v>
      </c>
      <c r="J336" s="72"/>
      <c r="K336" s="21"/>
    </row>
    <row r="337" spans="1:11" x14ac:dyDescent="0.25">
      <c r="A337" s="19">
        <v>328</v>
      </c>
      <c r="B337" s="115">
        <f t="shared" si="47"/>
        <v>16.350000000000097</v>
      </c>
      <c r="C337" s="22">
        <f t="shared" si="40"/>
        <v>0</v>
      </c>
      <c r="D337" s="22">
        <f t="shared" si="41"/>
        <v>117.871</v>
      </c>
      <c r="E337" s="115">
        <f t="shared" si="42"/>
        <v>117.871</v>
      </c>
      <c r="F337" s="23">
        <f t="shared" si="43"/>
        <v>9.6624775741414054E-7</v>
      </c>
      <c r="G337" s="23">
        <f t="shared" si="44"/>
        <v>-9.6624775741414054E-7</v>
      </c>
      <c r="H337" s="23">
        <f t="shared" si="45"/>
        <v>165.67703883961758</v>
      </c>
      <c r="I337" s="23">
        <f t="shared" si="46"/>
        <v>-165.67703883961758</v>
      </c>
      <c r="J337" s="72"/>
      <c r="K337" s="21"/>
    </row>
    <row r="338" spans="1:11" x14ac:dyDescent="0.25">
      <c r="A338" s="19">
        <v>329</v>
      </c>
      <c r="B338" s="115">
        <f t="shared" si="47"/>
        <v>16.400000000000098</v>
      </c>
      <c r="C338" s="22">
        <f t="shared" si="40"/>
        <v>0</v>
      </c>
      <c r="D338" s="22">
        <f t="shared" si="41"/>
        <v>102.754</v>
      </c>
      <c r="E338" s="115">
        <f t="shared" si="42"/>
        <v>102.754</v>
      </c>
      <c r="F338" s="23">
        <f t="shared" si="43"/>
        <v>9.6614630672586637E-7</v>
      </c>
      <c r="G338" s="23">
        <f t="shared" si="44"/>
        <v>-9.6614630672586637E-7</v>
      </c>
      <c r="H338" s="23">
        <f t="shared" si="45"/>
        <v>165.65964366380211</v>
      </c>
      <c r="I338" s="23">
        <f t="shared" si="46"/>
        <v>-165.65964366380211</v>
      </c>
      <c r="J338" s="72"/>
      <c r="K338" s="21"/>
    </row>
    <row r="339" spans="1:11" x14ac:dyDescent="0.25">
      <c r="A339" s="19">
        <v>330</v>
      </c>
      <c r="B339" s="115">
        <f t="shared" si="47"/>
        <v>16.450000000000099</v>
      </c>
      <c r="C339" s="22">
        <f t="shared" si="40"/>
        <v>0</v>
      </c>
      <c r="D339" s="22">
        <f t="shared" si="41"/>
        <v>86.1</v>
      </c>
      <c r="E339" s="115">
        <f t="shared" si="42"/>
        <v>86.1</v>
      </c>
      <c r="F339" s="23">
        <f t="shared" si="43"/>
        <v>9.6604486668935529E-7</v>
      </c>
      <c r="G339" s="23">
        <f t="shared" si="44"/>
        <v>-9.6604486668935529E-7</v>
      </c>
      <c r="H339" s="23">
        <f t="shared" si="45"/>
        <v>165.64225031438426</v>
      </c>
      <c r="I339" s="23">
        <f t="shared" si="46"/>
        <v>-165.64225031438426</v>
      </c>
      <c r="J339" s="72"/>
      <c r="K339" s="21"/>
    </row>
    <row r="340" spans="1:11" x14ac:dyDescent="0.25">
      <c r="A340" s="19">
        <v>331</v>
      </c>
      <c r="B340" s="115">
        <f t="shared" si="47"/>
        <v>16.500000000000099</v>
      </c>
      <c r="C340" s="22">
        <f t="shared" si="40"/>
        <v>0</v>
      </c>
      <c r="D340" s="22">
        <f t="shared" si="41"/>
        <v>68.161000000000001</v>
      </c>
      <c r="E340" s="115">
        <f t="shared" si="42"/>
        <v>68.161000000000001</v>
      </c>
      <c r="F340" s="23">
        <f t="shared" si="43"/>
        <v>9.6594343730348879E-7</v>
      </c>
      <c r="G340" s="23">
        <f t="shared" si="44"/>
        <v>-9.6594343730348879E-7</v>
      </c>
      <c r="H340" s="23">
        <f t="shared" si="45"/>
        <v>165.62485879117219</v>
      </c>
      <c r="I340" s="23">
        <f t="shared" si="46"/>
        <v>-165.62485879117219</v>
      </c>
      <c r="J340" s="72"/>
      <c r="K340" s="21"/>
    </row>
    <row r="341" spans="1:11" x14ac:dyDescent="0.25">
      <c r="A341" s="19">
        <v>332</v>
      </c>
      <c r="B341" s="115">
        <f t="shared" si="47"/>
        <v>16.5500000000001</v>
      </c>
      <c r="C341" s="22">
        <f t="shared" si="40"/>
        <v>0</v>
      </c>
      <c r="D341" s="22">
        <f t="shared" si="41"/>
        <v>49.204000000000001</v>
      </c>
      <c r="E341" s="115">
        <f t="shared" si="42"/>
        <v>49.204000000000001</v>
      </c>
      <c r="F341" s="23">
        <f t="shared" si="43"/>
        <v>9.6584201856714879E-7</v>
      </c>
      <c r="G341" s="23">
        <f t="shared" si="44"/>
        <v>-9.6584201856714879E-7</v>
      </c>
      <c r="H341" s="23">
        <f t="shared" si="45"/>
        <v>165.6074690939742</v>
      </c>
      <c r="I341" s="23">
        <f t="shared" si="46"/>
        <v>-165.6074690939742</v>
      </c>
      <c r="J341" s="72"/>
      <c r="K341" s="21"/>
    </row>
    <row r="342" spans="1:11" x14ac:dyDescent="0.25">
      <c r="A342" s="19">
        <v>333</v>
      </c>
      <c r="B342" s="115">
        <f t="shared" si="47"/>
        <v>16.600000000000101</v>
      </c>
      <c r="C342" s="22">
        <f t="shared" si="40"/>
        <v>0</v>
      </c>
      <c r="D342" s="22">
        <f t="shared" si="41"/>
        <v>29.513999999999999</v>
      </c>
      <c r="E342" s="115">
        <f t="shared" si="42"/>
        <v>29.513999999999999</v>
      </c>
      <c r="F342" s="23">
        <f t="shared" si="43"/>
        <v>9.65740610479217E-7</v>
      </c>
      <c r="G342" s="23">
        <f t="shared" si="44"/>
        <v>-9.65740610479217E-7</v>
      </c>
      <c r="H342" s="23">
        <f t="shared" si="45"/>
        <v>165.59008122259854</v>
      </c>
      <c r="I342" s="23">
        <f t="shared" si="46"/>
        <v>-165.59008122259854</v>
      </c>
      <c r="J342" s="72"/>
      <c r="K342" s="21"/>
    </row>
    <row r="343" spans="1:11" x14ac:dyDescent="0.25">
      <c r="A343" s="19">
        <v>334</v>
      </c>
      <c r="B343" s="115">
        <f t="shared" si="47"/>
        <v>16.650000000000102</v>
      </c>
      <c r="C343" s="22">
        <f t="shared" si="40"/>
        <v>0</v>
      </c>
      <c r="D343" s="22">
        <f t="shared" si="41"/>
        <v>9.3849999999999998</v>
      </c>
      <c r="E343" s="115">
        <f t="shared" si="42"/>
        <v>9.3849999999999998</v>
      </c>
      <c r="F343" s="23">
        <f t="shared" si="43"/>
        <v>9.6563921303857532E-7</v>
      </c>
      <c r="G343" s="23">
        <f t="shared" si="44"/>
        <v>-9.6563921303857532E-7</v>
      </c>
      <c r="H343" s="23">
        <f t="shared" si="45"/>
        <v>165.57269517685356</v>
      </c>
      <c r="I343" s="23">
        <f t="shared" si="46"/>
        <v>-165.57269517685356</v>
      </c>
      <c r="J343" s="72"/>
      <c r="K343" s="21"/>
    </row>
    <row r="344" spans="1:11" x14ac:dyDescent="0.25">
      <c r="A344" s="19">
        <v>335</v>
      </c>
      <c r="B344" s="115">
        <f t="shared" si="47"/>
        <v>16.700000000000102</v>
      </c>
      <c r="C344" s="22">
        <f t="shared" si="40"/>
        <v>0</v>
      </c>
      <c r="D344" s="22">
        <f t="shared" si="41"/>
        <v>-10.879</v>
      </c>
      <c r="E344" s="115">
        <f t="shared" si="42"/>
        <v>-10.879</v>
      </c>
      <c r="F344" s="23">
        <f t="shared" si="43"/>
        <v>9.6553782624410632E-7</v>
      </c>
      <c r="G344" s="23">
        <f t="shared" si="44"/>
        <v>-9.6553782624410632E-7</v>
      </c>
      <c r="H344" s="23">
        <f t="shared" si="45"/>
        <v>165.55531095654752</v>
      </c>
      <c r="I344" s="23">
        <f t="shared" si="46"/>
        <v>-165.55531095654752</v>
      </c>
      <c r="J344" s="72"/>
      <c r="K344" s="21"/>
    </row>
    <row r="345" spans="1:11" x14ac:dyDescent="0.25">
      <c r="A345" s="19">
        <v>336</v>
      </c>
      <c r="B345" s="115">
        <f t="shared" si="47"/>
        <v>16.750000000000103</v>
      </c>
      <c r="C345" s="22">
        <f t="shared" si="40"/>
        <v>0</v>
      </c>
      <c r="D345" s="22">
        <f t="shared" si="41"/>
        <v>-30.975999999999999</v>
      </c>
      <c r="E345" s="115">
        <f t="shared" si="42"/>
        <v>-30.975999999999999</v>
      </c>
      <c r="F345" s="23">
        <f t="shared" si="43"/>
        <v>9.654364500946917E-7</v>
      </c>
      <c r="G345" s="23">
        <f t="shared" si="44"/>
        <v>-9.654364500946917E-7</v>
      </c>
      <c r="H345" s="23">
        <f t="shared" si="45"/>
        <v>165.5379285614888</v>
      </c>
      <c r="I345" s="23">
        <f t="shared" si="46"/>
        <v>-165.5379285614888</v>
      </c>
      <c r="J345" s="72"/>
      <c r="K345" s="21"/>
    </row>
    <row r="346" spans="1:11" x14ac:dyDescent="0.25">
      <c r="A346" s="19">
        <v>337</v>
      </c>
      <c r="B346" s="115">
        <f t="shared" si="47"/>
        <v>16.800000000000104</v>
      </c>
      <c r="C346" s="22">
        <f t="shared" si="40"/>
        <v>0</v>
      </c>
      <c r="D346" s="22">
        <f t="shared" si="41"/>
        <v>-50.604999999999997</v>
      </c>
      <c r="E346" s="115">
        <f t="shared" si="42"/>
        <v>-50.604999999999997</v>
      </c>
      <c r="F346" s="23">
        <f t="shared" si="43"/>
        <v>9.6533508458921379E-7</v>
      </c>
      <c r="G346" s="23">
        <f t="shared" si="44"/>
        <v>-9.6533508458921379E-7</v>
      </c>
      <c r="H346" s="23">
        <f t="shared" si="45"/>
        <v>165.52054799148573</v>
      </c>
      <c r="I346" s="23">
        <f t="shared" si="46"/>
        <v>-165.52054799148573</v>
      </c>
      <c r="J346" s="72"/>
      <c r="K346" s="21"/>
    </row>
    <row r="347" spans="1:11" x14ac:dyDescent="0.25">
      <c r="A347" s="19">
        <v>338</v>
      </c>
      <c r="B347" s="115">
        <f t="shared" si="47"/>
        <v>16.850000000000104</v>
      </c>
      <c r="C347" s="22">
        <f t="shared" si="40"/>
        <v>0</v>
      </c>
      <c r="D347" s="22">
        <f t="shared" si="41"/>
        <v>-69.471999999999994</v>
      </c>
      <c r="E347" s="115">
        <f t="shared" si="42"/>
        <v>-69.471999999999994</v>
      </c>
      <c r="F347" s="23">
        <f t="shared" si="43"/>
        <v>9.6523372972655537E-7</v>
      </c>
      <c r="G347" s="23">
        <f t="shared" si="44"/>
        <v>-9.6523372972655537E-7</v>
      </c>
      <c r="H347" s="23">
        <f t="shared" si="45"/>
        <v>165.50316924634672</v>
      </c>
      <c r="I347" s="23">
        <f t="shared" si="46"/>
        <v>-165.50316924634672</v>
      </c>
      <c r="J347" s="72"/>
      <c r="K347" s="21"/>
    </row>
    <row r="348" spans="1:11" x14ac:dyDescent="0.25">
      <c r="A348" s="19">
        <v>339</v>
      </c>
      <c r="B348" s="115">
        <f t="shared" si="47"/>
        <v>16.900000000000105</v>
      </c>
      <c r="C348" s="22">
        <f t="shared" si="40"/>
        <v>0</v>
      </c>
      <c r="D348" s="22">
        <f t="shared" si="41"/>
        <v>-87.293999999999997</v>
      </c>
      <c r="E348" s="115">
        <f t="shared" si="42"/>
        <v>-87.293999999999997</v>
      </c>
      <c r="F348" s="23">
        <f t="shared" si="43"/>
        <v>9.6513238550559877E-7</v>
      </c>
      <c r="G348" s="23">
        <f t="shared" si="44"/>
        <v>-9.6513238550559877E-7</v>
      </c>
      <c r="H348" s="23">
        <f t="shared" si="45"/>
        <v>165.48579232588014</v>
      </c>
      <c r="I348" s="23">
        <f t="shared" si="46"/>
        <v>-165.48579232588014</v>
      </c>
      <c r="J348" s="72"/>
      <c r="K348" s="21"/>
    </row>
    <row r="349" spans="1:11" x14ac:dyDescent="0.25">
      <c r="A349" s="19">
        <v>340</v>
      </c>
      <c r="B349" s="115">
        <f t="shared" si="47"/>
        <v>16.950000000000106</v>
      </c>
      <c r="C349" s="22">
        <f t="shared" si="40"/>
        <v>0</v>
      </c>
      <c r="D349" s="22">
        <f t="shared" si="41"/>
        <v>-103.80500000000001</v>
      </c>
      <c r="E349" s="115">
        <f t="shared" si="42"/>
        <v>-103.80500000000001</v>
      </c>
      <c r="F349" s="23">
        <f t="shared" si="43"/>
        <v>9.6503105192522675E-7</v>
      </c>
      <c r="G349" s="23">
        <f t="shared" si="44"/>
        <v>-9.6503105192522675E-7</v>
      </c>
      <c r="H349" s="23">
        <f t="shared" si="45"/>
        <v>165.46841722989441</v>
      </c>
      <c r="I349" s="23">
        <f t="shared" si="46"/>
        <v>-165.46841722989441</v>
      </c>
      <c r="J349" s="72"/>
      <c r="K349" s="21"/>
    </row>
    <row r="350" spans="1:11" x14ac:dyDescent="0.25">
      <c r="A350" s="19">
        <v>341</v>
      </c>
      <c r="B350" s="115">
        <f t="shared" si="47"/>
        <v>17.000000000000107</v>
      </c>
      <c r="C350" s="22">
        <f t="shared" si="40"/>
        <v>0</v>
      </c>
      <c r="D350" s="22">
        <f t="shared" si="41"/>
        <v>-118.75700000000001</v>
      </c>
      <c r="E350" s="115">
        <f t="shared" si="42"/>
        <v>-118.75700000000001</v>
      </c>
      <c r="F350" s="23">
        <f t="shared" si="43"/>
        <v>9.6492972898432208E-7</v>
      </c>
      <c r="G350" s="23">
        <f t="shared" si="44"/>
        <v>-9.6492972898432208E-7</v>
      </c>
      <c r="H350" s="23">
        <f t="shared" si="45"/>
        <v>165.451043958198</v>
      </c>
      <c r="I350" s="23">
        <f t="shared" si="46"/>
        <v>-165.451043958198</v>
      </c>
      <c r="J350" s="72"/>
      <c r="K350" s="21"/>
    </row>
    <row r="351" spans="1:11" x14ac:dyDescent="0.25">
      <c r="A351" s="19">
        <v>342</v>
      </c>
      <c r="B351" s="115">
        <f t="shared" si="47"/>
        <v>17.050000000000107</v>
      </c>
      <c r="C351" s="22">
        <f t="shared" si="40"/>
        <v>0</v>
      </c>
      <c r="D351" s="22">
        <f t="shared" si="41"/>
        <v>-131.92699999999999</v>
      </c>
      <c r="E351" s="115">
        <f t="shared" si="42"/>
        <v>-131.92699999999999</v>
      </c>
      <c r="F351" s="23">
        <f t="shared" si="43"/>
        <v>9.6482841668176773E-7</v>
      </c>
      <c r="G351" s="23">
        <f t="shared" si="44"/>
        <v>-9.6482841668176773E-7</v>
      </c>
      <c r="H351" s="23">
        <f t="shared" si="45"/>
        <v>165.43367251059937</v>
      </c>
      <c r="I351" s="23">
        <f t="shared" si="46"/>
        <v>-165.43367251059937</v>
      </c>
      <c r="J351" s="72"/>
      <c r="K351" s="21"/>
    </row>
    <row r="352" spans="1:11" x14ac:dyDescent="0.25">
      <c r="A352" s="19">
        <v>343</v>
      </c>
      <c r="B352" s="115">
        <f t="shared" si="47"/>
        <v>17.100000000000108</v>
      </c>
      <c r="C352" s="22">
        <f t="shared" si="40"/>
        <v>0</v>
      </c>
      <c r="D352" s="22">
        <f t="shared" si="41"/>
        <v>-143.119</v>
      </c>
      <c r="E352" s="115">
        <f t="shared" si="42"/>
        <v>-143.119</v>
      </c>
      <c r="F352" s="23">
        <f t="shared" si="43"/>
        <v>9.6472711501644668E-7</v>
      </c>
      <c r="G352" s="23">
        <f t="shared" si="44"/>
        <v>-9.6472711501644668E-7</v>
      </c>
      <c r="H352" s="23">
        <f t="shared" si="45"/>
        <v>165.41630288690695</v>
      </c>
      <c r="I352" s="23">
        <f t="shared" si="46"/>
        <v>-165.41630288690695</v>
      </c>
      <c r="J352" s="72"/>
      <c r="K352" s="21"/>
    </row>
    <row r="353" spans="1:11" x14ac:dyDescent="0.25">
      <c r="A353" s="19">
        <v>344</v>
      </c>
      <c r="B353" s="115">
        <f t="shared" si="47"/>
        <v>17.150000000000109</v>
      </c>
      <c r="C353" s="22">
        <f t="shared" si="40"/>
        <v>0</v>
      </c>
      <c r="D353" s="22">
        <f t="shared" si="41"/>
        <v>-152.16399999999999</v>
      </c>
      <c r="E353" s="115">
        <f t="shared" si="42"/>
        <v>-152.16399999999999</v>
      </c>
      <c r="F353" s="23">
        <f t="shared" si="43"/>
        <v>9.6462582398724212E-7</v>
      </c>
      <c r="G353" s="23">
        <f t="shared" si="44"/>
        <v>-9.6462582398724212E-7</v>
      </c>
      <c r="H353" s="23">
        <f t="shared" si="45"/>
        <v>165.39893508692927</v>
      </c>
      <c r="I353" s="23">
        <f t="shared" si="46"/>
        <v>-165.39893508692927</v>
      </c>
      <c r="J353" s="72"/>
      <c r="K353" s="21"/>
    </row>
    <row r="354" spans="1:11" x14ac:dyDescent="0.25">
      <c r="A354" s="19">
        <v>345</v>
      </c>
      <c r="B354" s="115">
        <f t="shared" si="47"/>
        <v>17.200000000000109</v>
      </c>
      <c r="C354" s="22">
        <f t="shared" si="40"/>
        <v>0</v>
      </c>
      <c r="D354" s="22">
        <f t="shared" si="41"/>
        <v>-158.92699999999999</v>
      </c>
      <c r="E354" s="115">
        <f t="shared" si="42"/>
        <v>-158.92699999999999</v>
      </c>
      <c r="F354" s="23">
        <f t="shared" si="43"/>
        <v>9.6452454359303723E-7</v>
      </c>
      <c r="G354" s="23">
        <f t="shared" si="44"/>
        <v>-9.6452454359303723E-7</v>
      </c>
      <c r="H354" s="23">
        <f t="shared" si="45"/>
        <v>165.38156911047486</v>
      </c>
      <c r="I354" s="23">
        <f t="shared" si="46"/>
        <v>-165.38156911047486</v>
      </c>
      <c r="J354" s="72"/>
      <c r="K354" s="21"/>
    </row>
    <row r="355" spans="1:11" x14ac:dyDescent="0.25">
      <c r="A355" s="19">
        <v>346</v>
      </c>
      <c r="B355" s="115">
        <f t="shared" si="47"/>
        <v>17.25000000000011</v>
      </c>
      <c r="C355" s="22">
        <f t="shared" si="40"/>
        <v>0</v>
      </c>
      <c r="D355" s="22">
        <f t="shared" si="41"/>
        <v>-163.309</v>
      </c>
      <c r="E355" s="115">
        <f t="shared" si="42"/>
        <v>-163.309</v>
      </c>
      <c r="F355" s="23">
        <f t="shared" si="43"/>
        <v>9.644232738327152E-7</v>
      </c>
      <c r="G355" s="23">
        <f t="shared" si="44"/>
        <v>-9.644232738327152E-7</v>
      </c>
      <c r="H355" s="23">
        <f t="shared" si="45"/>
        <v>165.36420495735226</v>
      </c>
      <c r="I355" s="23">
        <f t="shared" si="46"/>
        <v>-165.36420495735226</v>
      </c>
      <c r="J355" s="72"/>
      <c r="K355" s="21"/>
    </row>
    <row r="356" spans="1:11" x14ac:dyDescent="0.25">
      <c r="A356" s="19">
        <v>347</v>
      </c>
      <c r="B356" s="115">
        <f t="shared" si="47"/>
        <v>17.300000000000111</v>
      </c>
      <c r="C356" s="22">
        <f t="shared" si="40"/>
        <v>0</v>
      </c>
      <c r="D356" s="22">
        <f t="shared" si="41"/>
        <v>-165.244</v>
      </c>
      <c r="E356" s="115">
        <f t="shared" si="42"/>
        <v>-165.244</v>
      </c>
      <c r="F356" s="23">
        <f t="shared" si="43"/>
        <v>9.6432201470516006E-7</v>
      </c>
      <c r="G356" s="23">
        <f t="shared" si="44"/>
        <v>-9.6432201470516006E-7</v>
      </c>
      <c r="H356" s="23">
        <f t="shared" si="45"/>
        <v>165.34684262736999</v>
      </c>
      <c r="I356" s="23">
        <f t="shared" si="46"/>
        <v>-165.34684262736999</v>
      </c>
      <c r="J356" s="72"/>
      <c r="K356" s="21"/>
    </row>
    <row r="357" spans="1:11" x14ac:dyDescent="0.25">
      <c r="A357" s="19">
        <v>348</v>
      </c>
      <c r="B357" s="115">
        <f t="shared" si="47"/>
        <v>17.350000000000112</v>
      </c>
      <c r="C357" s="22">
        <f t="shared" si="40"/>
        <v>0</v>
      </c>
      <c r="D357" s="22">
        <f t="shared" si="41"/>
        <v>-164.702</v>
      </c>
      <c r="E357" s="115">
        <f t="shared" si="42"/>
        <v>-164.702</v>
      </c>
      <c r="F357" s="23">
        <f t="shared" si="43"/>
        <v>9.64220766209255E-7</v>
      </c>
      <c r="G357" s="23">
        <f t="shared" si="44"/>
        <v>-9.64220766209255E-7</v>
      </c>
      <c r="H357" s="23">
        <f t="shared" si="45"/>
        <v>165.32948212033671</v>
      </c>
      <c r="I357" s="23">
        <f t="shared" si="46"/>
        <v>-165.32948212033671</v>
      </c>
      <c r="J357" s="72"/>
      <c r="K357" s="21"/>
    </row>
    <row r="358" spans="1:11" x14ac:dyDescent="0.25">
      <c r="A358" s="19">
        <v>349</v>
      </c>
      <c r="B358" s="115">
        <f t="shared" si="47"/>
        <v>17.400000000000112</v>
      </c>
      <c r="C358" s="22">
        <f t="shared" si="40"/>
        <v>0</v>
      </c>
      <c r="D358" s="22">
        <f t="shared" si="41"/>
        <v>-161.69399999999999</v>
      </c>
      <c r="E358" s="115">
        <f t="shared" si="42"/>
        <v>-161.69399999999999</v>
      </c>
      <c r="F358" s="23">
        <f t="shared" si="43"/>
        <v>9.6411952834388406E-7</v>
      </c>
      <c r="G358" s="23">
        <f t="shared" si="44"/>
        <v>-9.6411952834388406E-7</v>
      </c>
      <c r="H358" s="23">
        <f t="shared" si="45"/>
        <v>165.31212343606094</v>
      </c>
      <c r="I358" s="23">
        <f t="shared" si="46"/>
        <v>-165.31212343606094</v>
      </c>
      <c r="J358" s="72"/>
      <c r="K358" s="21"/>
    </row>
    <row r="359" spans="1:11" x14ac:dyDescent="0.25">
      <c r="A359" s="19">
        <v>350</v>
      </c>
      <c r="B359" s="115">
        <f t="shared" si="47"/>
        <v>17.450000000000113</v>
      </c>
      <c r="C359" s="22">
        <f t="shared" si="40"/>
        <v>0</v>
      </c>
      <c r="D359" s="22">
        <f t="shared" si="41"/>
        <v>-156.26400000000001</v>
      </c>
      <c r="E359" s="115">
        <f t="shared" si="42"/>
        <v>-156.26400000000001</v>
      </c>
      <c r="F359" s="23">
        <f t="shared" si="43"/>
        <v>9.6401830110793085E-7</v>
      </c>
      <c r="G359" s="23">
        <f t="shared" si="44"/>
        <v>-9.6401830110793085E-7</v>
      </c>
      <c r="H359" s="23">
        <f t="shared" si="45"/>
        <v>165.29476657435134</v>
      </c>
      <c r="I359" s="23">
        <f t="shared" si="46"/>
        <v>-165.29476657435134</v>
      </c>
      <c r="J359" s="72"/>
      <c r="K359" s="21"/>
    </row>
    <row r="360" spans="1:11" x14ac:dyDescent="0.25">
      <c r="A360" s="19">
        <v>351</v>
      </c>
      <c r="B360" s="115">
        <f t="shared" si="47"/>
        <v>17.500000000000114</v>
      </c>
      <c r="C360" s="22">
        <f t="shared" si="40"/>
        <v>0</v>
      </c>
      <c r="D360" s="22">
        <f t="shared" si="41"/>
        <v>-148.495</v>
      </c>
      <c r="E360" s="115">
        <f t="shared" si="42"/>
        <v>-148.495</v>
      </c>
      <c r="F360" s="23">
        <f t="shared" si="43"/>
        <v>9.6391708450027939E-7</v>
      </c>
      <c r="G360" s="23">
        <f t="shared" si="44"/>
        <v>-9.6391708450027939E-7</v>
      </c>
      <c r="H360" s="23">
        <f t="shared" si="45"/>
        <v>165.27741153501654</v>
      </c>
      <c r="I360" s="23">
        <f t="shared" si="46"/>
        <v>-165.27741153501654</v>
      </c>
      <c r="J360" s="72"/>
      <c r="K360" s="21"/>
    </row>
    <row r="361" spans="1:11" x14ac:dyDescent="0.25">
      <c r="A361" s="19">
        <v>352</v>
      </c>
      <c r="B361" s="115">
        <f t="shared" si="47"/>
        <v>17.550000000000114</v>
      </c>
      <c r="C361" s="22">
        <f t="shared" si="40"/>
        <v>0</v>
      </c>
      <c r="D361" s="22">
        <f t="shared" si="41"/>
        <v>-138.50200000000001</v>
      </c>
      <c r="E361" s="115">
        <f t="shared" si="42"/>
        <v>-138.50200000000001</v>
      </c>
      <c r="F361" s="23">
        <f t="shared" si="43"/>
        <v>9.6381587851981373E-7</v>
      </c>
      <c r="G361" s="23">
        <f t="shared" si="44"/>
        <v>-9.6381587851981373E-7</v>
      </c>
      <c r="H361" s="23">
        <f t="shared" si="45"/>
        <v>165.2600583178652</v>
      </c>
      <c r="I361" s="23">
        <f t="shared" si="46"/>
        <v>-165.2600583178652</v>
      </c>
      <c r="J361" s="72"/>
      <c r="K361" s="21"/>
    </row>
    <row r="362" spans="1:11" x14ac:dyDescent="0.25">
      <c r="A362" s="19">
        <v>353</v>
      </c>
      <c r="B362" s="115">
        <f t="shared" si="47"/>
        <v>17.600000000000115</v>
      </c>
      <c r="C362" s="22">
        <f t="shared" si="40"/>
        <v>0</v>
      </c>
      <c r="D362" s="22">
        <f t="shared" si="41"/>
        <v>-126.438</v>
      </c>
      <c r="E362" s="115">
        <f t="shared" si="42"/>
        <v>-126.438</v>
      </c>
      <c r="F362" s="23">
        <f t="shared" si="43"/>
        <v>9.6371468316541832E-7</v>
      </c>
      <c r="G362" s="23">
        <f t="shared" si="44"/>
        <v>-9.6371468316541832E-7</v>
      </c>
      <c r="H362" s="23">
        <f t="shared" si="45"/>
        <v>165.24270692270602</v>
      </c>
      <c r="I362" s="23">
        <f t="shared" si="46"/>
        <v>-165.24270692270602</v>
      </c>
      <c r="J362" s="72"/>
      <c r="K362" s="21"/>
    </row>
    <row r="363" spans="1:11" x14ac:dyDescent="0.25">
      <c r="A363" s="19">
        <v>354</v>
      </c>
      <c r="B363" s="115">
        <f t="shared" si="47"/>
        <v>17.650000000000116</v>
      </c>
      <c r="C363" s="22">
        <f t="shared" si="40"/>
        <v>0</v>
      </c>
      <c r="D363" s="22">
        <f t="shared" si="41"/>
        <v>-112.48099999999999</v>
      </c>
      <c r="E363" s="115">
        <f t="shared" si="42"/>
        <v>-112.48099999999999</v>
      </c>
      <c r="F363" s="23">
        <f t="shared" si="43"/>
        <v>9.636134984359772E-7</v>
      </c>
      <c r="G363" s="23">
        <f t="shared" si="44"/>
        <v>-9.636134984359772E-7</v>
      </c>
      <c r="H363" s="23">
        <f t="shared" si="45"/>
        <v>165.22535734934766</v>
      </c>
      <c r="I363" s="23">
        <f t="shared" si="46"/>
        <v>-165.22535734934766</v>
      </c>
      <c r="J363" s="72"/>
      <c r="K363" s="21"/>
    </row>
    <row r="364" spans="1:11" x14ac:dyDescent="0.25">
      <c r="A364" s="19">
        <v>355</v>
      </c>
      <c r="B364" s="115">
        <f t="shared" si="47"/>
        <v>17.700000000000117</v>
      </c>
      <c r="C364" s="22">
        <f t="shared" si="40"/>
        <v>0</v>
      </c>
      <c r="D364" s="22">
        <f t="shared" si="41"/>
        <v>-96.843000000000004</v>
      </c>
      <c r="E364" s="115">
        <f t="shared" si="42"/>
        <v>-96.843000000000004</v>
      </c>
      <c r="F364" s="23">
        <f t="shared" si="43"/>
        <v>9.6351232433037481E-7</v>
      </c>
      <c r="G364" s="23">
        <f t="shared" si="44"/>
        <v>-9.6351232433037481E-7</v>
      </c>
      <c r="H364" s="23">
        <f t="shared" si="45"/>
        <v>165.2080095975989</v>
      </c>
      <c r="I364" s="23">
        <f t="shared" si="46"/>
        <v>-165.2080095975989</v>
      </c>
      <c r="J364" s="72"/>
      <c r="K364" s="21"/>
    </row>
    <row r="365" spans="1:11" x14ac:dyDescent="0.25">
      <c r="A365" s="19">
        <v>356</v>
      </c>
      <c r="B365" s="115">
        <f t="shared" si="47"/>
        <v>17.750000000000117</v>
      </c>
      <c r="C365" s="22">
        <f t="shared" si="40"/>
        <v>0</v>
      </c>
      <c r="D365" s="22">
        <f t="shared" si="41"/>
        <v>-79.757000000000005</v>
      </c>
      <c r="E365" s="115">
        <f t="shared" si="42"/>
        <v>-79.757000000000005</v>
      </c>
      <c r="F365" s="23">
        <f t="shared" si="43"/>
        <v>9.6341116084749606E-7</v>
      </c>
      <c r="G365" s="23">
        <f t="shared" si="44"/>
        <v>-9.6341116084749606E-7</v>
      </c>
      <c r="H365" s="23">
        <f t="shared" si="45"/>
        <v>165.19066366726844</v>
      </c>
      <c r="I365" s="23">
        <f t="shared" si="46"/>
        <v>-165.19066366726844</v>
      </c>
      <c r="J365" s="72"/>
      <c r="K365" s="21"/>
    </row>
    <row r="366" spans="1:11" x14ac:dyDescent="0.25">
      <c r="A366" s="19">
        <v>357</v>
      </c>
      <c r="B366" s="115">
        <f t="shared" si="47"/>
        <v>17.800000000000118</v>
      </c>
      <c r="C366" s="22">
        <f t="shared" si="40"/>
        <v>0</v>
      </c>
      <c r="D366" s="22">
        <f t="shared" si="41"/>
        <v>-61.48</v>
      </c>
      <c r="E366" s="115">
        <f t="shared" si="42"/>
        <v>-61.48</v>
      </c>
      <c r="F366" s="23">
        <f t="shared" si="43"/>
        <v>9.6331000798622517E-7</v>
      </c>
      <c r="G366" s="23">
        <f t="shared" si="44"/>
        <v>-9.6331000798622517E-7</v>
      </c>
      <c r="H366" s="23">
        <f t="shared" si="45"/>
        <v>165.17331955816502</v>
      </c>
      <c r="I366" s="23">
        <f t="shared" si="46"/>
        <v>-165.17331955816502</v>
      </c>
      <c r="J366" s="72"/>
      <c r="K366" s="21"/>
    </row>
    <row r="367" spans="1:11" x14ac:dyDescent="0.25">
      <c r="A367" s="19">
        <v>358</v>
      </c>
      <c r="B367" s="115">
        <f t="shared" si="47"/>
        <v>17.850000000000119</v>
      </c>
      <c r="C367" s="22">
        <f t="shared" si="40"/>
        <v>0</v>
      </c>
      <c r="D367" s="22">
        <f t="shared" si="41"/>
        <v>-42.286000000000001</v>
      </c>
      <c r="E367" s="115">
        <f t="shared" si="42"/>
        <v>-42.286000000000001</v>
      </c>
      <c r="F367" s="23">
        <f t="shared" si="43"/>
        <v>9.6320886574544725E-7</v>
      </c>
      <c r="G367" s="23">
        <f t="shared" si="44"/>
        <v>-9.6320886574544725E-7</v>
      </c>
      <c r="H367" s="23">
        <f t="shared" si="45"/>
        <v>165.15597727009748</v>
      </c>
      <c r="I367" s="23">
        <f t="shared" si="46"/>
        <v>-165.15597727009748</v>
      </c>
      <c r="J367" s="72"/>
      <c r="K367" s="21"/>
    </row>
    <row r="368" spans="1:11" x14ac:dyDescent="0.25">
      <c r="A368" s="19">
        <v>359</v>
      </c>
      <c r="B368" s="115">
        <f t="shared" si="47"/>
        <v>17.900000000000119</v>
      </c>
      <c r="C368" s="22">
        <f t="shared" si="40"/>
        <v>0</v>
      </c>
      <c r="D368" s="22">
        <f t="shared" si="41"/>
        <v>-22.463000000000001</v>
      </c>
      <c r="E368" s="115">
        <f t="shared" si="42"/>
        <v>-22.463000000000001</v>
      </c>
      <c r="F368" s="23">
        <f t="shared" si="43"/>
        <v>9.6310773412404695E-7</v>
      </c>
      <c r="G368" s="23">
        <f t="shared" si="44"/>
        <v>-9.6310773412404695E-7</v>
      </c>
      <c r="H368" s="23">
        <f t="shared" si="45"/>
        <v>165.13863680287457</v>
      </c>
      <c r="I368" s="23">
        <f t="shared" si="46"/>
        <v>-165.13863680287457</v>
      </c>
      <c r="J368" s="72"/>
      <c r="K368" s="21"/>
    </row>
    <row r="369" spans="1:11" x14ac:dyDescent="0.25">
      <c r="A369" s="19">
        <v>360</v>
      </c>
      <c r="B369" s="115">
        <f t="shared" si="47"/>
        <v>17.95000000000012</v>
      </c>
      <c r="C369" s="22">
        <f t="shared" si="40"/>
        <v>0</v>
      </c>
      <c r="D369" s="22">
        <f t="shared" si="41"/>
        <v>-2.3069999999999999</v>
      </c>
      <c r="E369" s="115">
        <f t="shared" si="42"/>
        <v>-2.3069999999999999</v>
      </c>
      <c r="F369" s="23">
        <f t="shared" si="43"/>
        <v>9.6300661312090939E-7</v>
      </c>
      <c r="G369" s="23">
        <f t="shared" si="44"/>
        <v>-9.6300661312090939E-7</v>
      </c>
      <c r="H369" s="23">
        <f t="shared" si="45"/>
        <v>165.12129815630516</v>
      </c>
      <c r="I369" s="23">
        <f t="shared" si="46"/>
        <v>-165.12129815630516</v>
      </c>
      <c r="J369" s="72"/>
      <c r="K369" s="21"/>
    </row>
    <row r="370" spans="1:11" x14ac:dyDescent="0.25">
      <c r="A370" s="19">
        <v>361</v>
      </c>
      <c r="B370" s="115">
        <f t="shared" si="47"/>
        <v>18.000000000000121</v>
      </c>
      <c r="C370" s="22">
        <f t="shared" si="40"/>
        <v>0</v>
      </c>
      <c r="D370" s="22">
        <f t="shared" si="41"/>
        <v>17.879000000000001</v>
      </c>
      <c r="E370" s="115">
        <f t="shared" si="42"/>
        <v>17.879000000000001</v>
      </c>
      <c r="F370" s="23">
        <f t="shared" si="43"/>
        <v>9.6290550273492006E-7</v>
      </c>
      <c r="G370" s="23">
        <f t="shared" si="44"/>
        <v>-9.6290550273492006E-7</v>
      </c>
      <c r="H370" s="23">
        <f t="shared" si="45"/>
        <v>165.10396133019805</v>
      </c>
      <c r="I370" s="23">
        <f t="shared" si="46"/>
        <v>-165.10396133019805</v>
      </c>
      <c r="J370" s="72"/>
      <c r="K370" s="21"/>
    </row>
    <row r="371" spans="1:11" x14ac:dyDescent="0.25">
      <c r="A371" s="19">
        <v>362</v>
      </c>
      <c r="B371" s="115">
        <f t="shared" si="47"/>
        <v>18.050000000000122</v>
      </c>
      <c r="C371" s="22">
        <f t="shared" si="40"/>
        <v>0</v>
      </c>
      <c r="D371" s="22">
        <f t="shared" si="41"/>
        <v>37.792999999999999</v>
      </c>
      <c r="E371" s="115">
        <f t="shared" si="42"/>
        <v>37.792999999999999</v>
      </c>
      <c r="F371" s="23">
        <f t="shared" si="43"/>
        <v>9.6280440296496365E-7</v>
      </c>
      <c r="G371" s="23">
        <f t="shared" si="44"/>
        <v>-9.6280440296496365E-7</v>
      </c>
      <c r="H371" s="23">
        <f t="shared" si="45"/>
        <v>165.0866263243621</v>
      </c>
      <c r="I371" s="23">
        <f t="shared" si="46"/>
        <v>-165.0866263243621</v>
      </c>
      <c r="J371" s="72"/>
      <c r="K371" s="21"/>
    </row>
    <row r="372" spans="1:11" x14ac:dyDescent="0.25">
      <c r="A372" s="19">
        <v>363</v>
      </c>
      <c r="B372" s="115">
        <f t="shared" si="47"/>
        <v>18.100000000000122</v>
      </c>
      <c r="C372" s="22">
        <f t="shared" si="40"/>
        <v>0</v>
      </c>
      <c r="D372" s="22">
        <f t="shared" si="41"/>
        <v>57.137</v>
      </c>
      <c r="E372" s="115">
        <f t="shared" si="42"/>
        <v>57.137</v>
      </c>
      <c r="F372" s="23">
        <f t="shared" si="43"/>
        <v>9.6270331380992587E-7</v>
      </c>
      <c r="G372" s="23">
        <f t="shared" si="44"/>
        <v>-9.6270331380992587E-7</v>
      </c>
      <c r="H372" s="23">
        <f t="shared" si="45"/>
        <v>165.06929313860624</v>
      </c>
      <c r="I372" s="23">
        <f t="shared" si="46"/>
        <v>-165.06929313860624</v>
      </c>
      <c r="J372" s="72"/>
      <c r="K372" s="21"/>
    </row>
    <row r="373" spans="1:11" x14ac:dyDescent="0.25">
      <c r="A373" s="19">
        <v>364</v>
      </c>
      <c r="B373" s="115">
        <f t="shared" si="47"/>
        <v>18.150000000000123</v>
      </c>
      <c r="C373" s="22">
        <f t="shared" si="40"/>
        <v>0</v>
      </c>
      <c r="D373" s="22">
        <f t="shared" si="41"/>
        <v>75.62</v>
      </c>
      <c r="E373" s="115">
        <f t="shared" si="42"/>
        <v>75.62</v>
      </c>
      <c r="F373" s="23">
        <f t="shared" si="43"/>
        <v>9.6260223526869204E-7</v>
      </c>
      <c r="G373" s="23">
        <f t="shared" si="44"/>
        <v>-9.6260223526869204E-7</v>
      </c>
      <c r="H373" s="23">
        <f t="shared" si="45"/>
        <v>165.05196177273928</v>
      </c>
      <c r="I373" s="23">
        <f t="shared" si="46"/>
        <v>-165.05196177273928</v>
      </c>
      <c r="J373" s="72"/>
      <c r="K373" s="21"/>
    </row>
    <row r="374" spans="1:11" x14ac:dyDescent="0.25">
      <c r="A374" s="19">
        <v>365</v>
      </c>
      <c r="B374" s="115">
        <f t="shared" si="47"/>
        <v>18.200000000000124</v>
      </c>
      <c r="C374" s="22">
        <f t="shared" si="40"/>
        <v>0</v>
      </c>
      <c r="D374" s="22">
        <f t="shared" si="41"/>
        <v>92.966999999999999</v>
      </c>
      <c r="E374" s="115">
        <f t="shared" si="42"/>
        <v>92.966999999999999</v>
      </c>
      <c r="F374" s="23">
        <f t="shared" si="43"/>
        <v>9.6250116734014789E-7</v>
      </c>
      <c r="G374" s="23">
        <f t="shared" si="44"/>
        <v>-9.6250116734014789E-7</v>
      </c>
      <c r="H374" s="23">
        <f t="shared" si="45"/>
        <v>165.03463222657027</v>
      </c>
      <c r="I374" s="23">
        <f t="shared" si="46"/>
        <v>-165.03463222657027</v>
      </c>
      <c r="J374" s="72"/>
      <c r="K374" s="21"/>
    </row>
    <row r="375" spans="1:11" x14ac:dyDescent="0.25">
      <c r="A375" s="19">
        <v>366</v>
      </c>
      <c r="B375" s="115">
        <f t="shared" si="47"/>
        <v>18.250000000000124</v>
      </c>
      <c r="C375" s="22">
        <f t="shared" si="40"/>
        <v>0</v>
      </c>
      <c r="D375" s="22">
        <f t="shared" si="41"/>
        <v>108.91800000000001</v>
      </c>
      <c r="E375" s="115">
        <f t="shared" si="42"/>
        <v>108.91800000000001</v>
      </c>
      <c r="F375" s="23">
        <f t="shared" si="43"/>
        <v>9.6240011002317913E-7</v>
      </c>
      <c r="G375" s="23">
        <f t="shared" si="44"/>
        <v>-9.6240011002317913E-7</v>
      </c>
      <c r="H375" s="23">
        <f t="shared" si="45"/>
        <v>165.01730449990805</v>
      </c>
      <c r="I375" s="23">
        <f t="shared" si="46"/>
        <v>-165.01730449990805</v>
      </c>
      <c r="J375" s="72"/>
      <c r="K375" s="21"/>
    </row>
    <row r="376" spans="1:11" x14ac:dyDescent="0.25">
      <c r="A376" s="19">
        <v>367</v>
      </c>
      <c r="B376" s="115">
        <f t="shared" si="47"/>
        <v>18.300000000000125</v>
      </c>
      <c r="C376" s="22">
        <f t="shared" si="40"/>
        <v>0</v>
      </c>
      <c r="D376" s="22">
        <f t="shared" si="41"/>
        <v>123.23399999999999</v>
      </c>
      <c r="E376" s="115">
        <f t="shared" si="42"/>
        <v>123.23399999999999</v>
      </c>
      <c r="F376" s="23">
        <f t="shared" si="43"/>
        <v>9.6229906331667171E-7</v>
      </c>
      <c r="G376" s="23">
        <f t="shared" si="44"/>
        <v>-9.6229906331667171E-7</v>
      </c>
      <c r="H376" s="23">
        <f t="shared" si="45"/>
        <v>164.99997859256158</v>
      </c>
      <c r="I376" s="23">
        <f t="shared" si="46"/>
        <v>-164.99997859256158</v>
      </c>
      <c r="J376" s="72"/>
      <c r="K376" s="21"/>
    </row>
    <row r="377" spans="1:11" x14ac:dyDescent="0.25">
      <c r="A377" s="19">
        <v>368</v>
      </c>
      <c r="B377" s="115">
        <f t="shared" si="47"/>
        <v>18.350000000000126</v>
      </c>
      <c r="C377" s="22">
        <f t="shared" si="40"/>
        <v>0</v>
      </c>
      <c r="D377" s="22">
        <f t="shared" si="41"/>
        <v>135.70099999999999</v>
      </c>
      <c r="E377" s="115">
        <f t="shared" si="42"/>
        <v>135.70099999999999</v>
      </c>
      <c r="F377" s="23">
        <f t="shared" si="43"/>
        <v>9.6219802721951136E-7</v>
      </c>
      <c r="G377" s="23">
        <f t="shared" si="44"/>
        <v>-9.6219802721951136E-7</v>
      </c>
      <c r="H377" s="23">
        <f t="shared" si="45"/>
        <v>164.98265450433993</v>
      </c>
      <c r="I377" s="23">
        <f t="shared" si="46"/>
        <v>-164.98265450433993</v>
      </c>
      <c r="J377" s="72"/>
      <c r="K377" s="21"/>
    </row>
    <row r="378" spans="1:11" x14ac:dyDescent="0.25">
      <c r="A378" s="19">
        <v>369</v>
      </c>
      <c r="B378" s="115">
        <f t="shared" si="47"/>
        <v>18.400000000000126</v>
      </c>
      <c r="C378" s="22">
        <f t="shared" si="40"/>
        <v>0</v>
      </c>
      <c r="D378" s="22">
        <f t="shared" si="41"/>
        <v>146.13300000000001</v>
      </c>
      <c r="E378" s="115">
        <f t="shared" si="42"/>
        <v>146.13300000000001</v>
      </c>
      <c r="F378" s="23">
        <f t="shared" si="43"/>
        <v>9.6209700173058423E-7</v>
      </c>
      <c r="G378" s="23">
        <f t="shared" si="44"/>
        <v>-9.6209700173058423E-7</v>
      </c>
      <c r="H378" s="23">
        <f t="shared" si="45"/>
        <v>164.96533223505202</v>
      </c>
      <c r="I378" s="23">
        <f t="shared" si="46"/>
        <v>-164.96533223505202</v>
      </c>
      <c r="J378" s="72"/>
      <c r="K378" s="21"/>
    </row>
    <row r="379" spans="1:11" x14ac:dyDescent="0.25">
      <c r="A379" s="19">
        <v>370</v>
      </c>
      <c r="B379" s="115">
        <f t="shared" si="47"/>
        <v>18.450000000000127</v>
      </c>
      <c r="C379" s="22">
        <f t="shared" si="40"/>
        <v>0</v>
      </c>
      <c r="D379" s="22">
        <f t="shared" si="41"/>
        <v>154.37299999999999</v>
      </c>
      <c r="E379" s="115">
        <f t="shared" si="42"/>
        <v>154.37299999999999</v>
      </c>
      <c r="F379" s="23">
        <f t="shared" si="43"/>
        <v>9.6199598684877668E-7</v>
      </c>
      <c r="G379" s="23">
        <f t="shared" si="44"/>
        <v>-9.6199598684877668E-7</v>
      </c>
      <c r="H379" s="23">
        <f t="shared" si="45"/>
        <v>164.94801178450692</v>
      </c>
      <c r="I379" s="23">
        <f t="shared" si="46"/>
        <v>-164.94801178450692</v>
      </c>
      <c r="J379" s="72"/>
      <c r="K379" s="21"/>
    </row>
    <row r="380" spans="1:11" x14ac:dyDescent="0.25">
      <c r="A380" s="19">
        <v>371</v>
      </c>
      <c r="B380" s="115">
        <f t="shared" si="47"/>
        <v>18.500000000000128</v>
      </c>
      <c r="C380" s="22">
        <f t="shared" si="40"/>
        <v>0</v>
      </c>
      <c r="D380" s="22">
        <f t="shared" si="41"/>
        <v>160.29900000000001</v>
      </c>
      <c r="E380" s="115">
        <f t="shared" si="42"/>
        <v>160.29900000000001</v>
      </c>
      <c r="F380" s="23">
        <f t="shared" si="43"/>
        <v>9.6189498257297487E-7</v>
      </c>
      <c r="G380" s="23">
        <f t="shared" si="44"/>
        <v>-9.6189498257297487E-7</v>
      </c>
      <c r="H380" s="23">
        <f t="shared" si="45"/>
        <v>164.93069315251364</v>
      </c>
      <c r="I380" s="23">
        <f t="shared" si="46"/>
        <v>-164.93069315251364</v>
      </c>
      <c r="J380" s="72"/>
      <c r="K380" s="21"/>
    </row>
    <row r="381" spans="1:11" x14ac:dyDescent="0.25">
      <c r="A381" s="19">
        <v>372</v>
      </c>
      <c r="B381" s="115">
        <f t="shared" si="47"/>
        <v>18.550000000000129</v>
      </c>
      <c r="C381" s="22">
        <f t="shared" si="40"/>
        <v>0</v>
      </c>
      <c r="D381" s="22">
        <f t="shared" si="41"/>
        <v>163.82300000000001</v>
      </c>
      <c r="E381" s="115">
        <f t="shared" si="42"/>
        <v>163.82300000000001</v>
      </c>
      <c r="F381" s="23">
        <f t="shared" si="43"/>
        <v>9.6179398890206515E-7</v>
      </c>
      <c r="G381" s="23">
        <f t="shared" si="44"/>
        <v>-9.6179398890206515E-7</v>
      </c>
      <c r="H381" s="23">
        <f t="shared" si="45"/>
        <v>164.91337633888125</v>
      </c>
      <c r="I381" s="23">
        <f t="shared" si="46"/>
        <v>-164.91337633888125</v>
      </c>
      <c r="J381" s="72"/>
      <c r="K381" s="21"/>
    </row>
    <row r="382" spans="1:11" x14ac:dyDescent="0.25">
      <c r="A382" s="19">
        <v>373</v>
      </c>
      <c r="B382" s="115">
        <f t="shared" si="47"/>
        <v>18.600000000000129</v>
      </c>
      <c r="C382" s="22">
        <f t="shared" si="40"/>
        <v>0</v>
      </c>
      <c r="D382" s="22">
        <f t="shared" si="41"/>
        <v>164.892</v>
      </c>
      <c r="E382" s="115">
        <f t="shared" si="42"/>
        <v>164.892</v>
      </c>
      <c r="F382" s="23">
        <f t="shared" si="43"/>
        <v>9.6169300583493432E-7</v>
      </c>
      <c r="G382" s="23">
        <f t="shared" si="44"/>
        <v>-9.6169300583493432E-7</v>
      </c>
      <c r="H382" s="23">
        <f t="shared" si="45"/>
        <v>164.89606134341884</v>
      </c>
      <c r="I382" s="23">
        <f t="shared" si="46"/>
        <v>-164.89606134341884</v>
      </c>
      <c r="J382" s="72"/>
      <c r="K382" s="21"/>
    </row>
    <row r="383" spans="1:11" x14ac:dyDescent="0.25">
      <c r="A383" s="19">
        <v>374</v>
      </c>
      <c r="B383" s="115">
        <f t="shared" si="47"/>
        <v>18.65000000000013</v>
      </c>
      <c r="C383" s="22">
        <f t="shared" si="40"/>
        <v>0</v>
      </c>
      <c r="D383" s="22">
        <f t="shared" si="41"/>
        <v>163.49</v>
      </c>
      <c r="E383" s="115">
        <f t="shared" si="42"/>
        <v>163.49</v>
      </c>
      <c r="F383" s="23">
        <f t="shared" si="43"/>
        <v>9.6159203337046875E-7</v>
      </c>
      <c r="G383" s="23">
        <f t="shared" si="44"/>
        <v>-9.6159203337046875E-7</v>
      </c>
      <c r="H383" s="23">
        <f t="shared" si="45"/>
        <v>164.87874816593549</v>
      </c>
      <c r="I383" s="23">
        <f t="shared" si="46"/>
        <v>-164.87874816593549</v>
      </c>
      <c r="J383" s="72"/>
      <c r="K383" s="21"/>
    </row>
    <row r="384" spans="1:11" x14ac:dyDescent="0.25">
      <c r="A384" s="19">
        <v>375</v>
      </c>
      <c r="B384" s="115">
        <f t="shared" si="47"/>
        <v>18.700000000000131</v>
      </c>
      <c r="C384" s="22">
        <f t="shared" si="40"/>
        <v>0</v>
      </c>
      <c r="D384" s="22">
        <f t="shared" si="41"/>
        <v>159.63999999999999</v>
      </c>
      <c r="E384" s="115">
        <f t="shared" si="42"/>
        <v>159.63999999999999</v>
      </c>
      <c r="F384" s="23">
        <f t="shared" si="43"/>
        <v>9.6149107150755541E-7</v>
      </c>
      <c r="G384" s="23">
        <f t="shared" si="44"/>
        <v>-9.6149107150755541E-7</v>
      </c>
      <c r="H384" s="23">
        <f t="shared" si="45"/>
        <v>164.86143680624036</v>
      </c>
      <c r="I384" s="23">
        <f t="shared" si="46"/>
        <v>-164.86143680624036</v>
      </c>
      <c r="J384" s="72"/>
      <c r="K384" s="21"/>
    </row>
    <row r="385" spans="1:11" x14ac:dyDescent="0.25">
      <c r="A385" s="19">
        <v>376</v>
      </c>
      <c r="B385" s="115">
        <f t="shared" si="47"/>
        <v>18.750000000000131</v>
      </c>
      <c r="C385" s="22">
        <f t="shared" si="40"/>
        <v>0</v>
      </c>
      <c r="D385" s="22">
        <f t="shared" si="41"/>
        <v>153.399</v>
      </c>
      <c r="E385" s="115">
        <f t="shared" si="42"/>
        <v>153.399</v>
      </c>
      <c r="F385" s="23">
        <f t="shared" si="43"/>
        <v>9.6139012024508112E-7</v>
      </c>
      <c r="G385" s="23">
        <f t="shared" si="44"/>
        <v>-9.6139012024508112E-7</v>
      </c>
      <c r="H385" s="23">
        <f t="shared" si="45"/>
        <v>164.84412726414257</v>
      </c>
      <c r="I385" s="23">
        <f t="shared" si="46"/>
        <v>-164.84412726414257</v>
      </c>
      <c r="J385" s="72"/>
      <c r="K385" s="21"/>
    </row>
    <row r="386" spans="1:11" x14ac:dyDescent="0.25">
      <c r="A386" s="19">
        <v>377</v>
      </c>
      <c r="B386" s="115">
        <f t="shared" si="47"/>
        <v>18.800000000000132</v>
      </c>
      <c r="C386" s="22">
        <f t="shared" si="40"/>
        <v>0</v>
      </c>
      <c r="D386" s="22">
        <f t="shared" si="41"/>
        <v>144.86199999999999</v>
      </c>
      <c r="E386" s="115">
        <f t="shared" si="42"/>
        <v>144.86199999999999</v>
      </c>
      <c r="F386" s="23">
        <f t="shared" si="43"/>
        <v>9.6128917958193306E-7</v>
      </c>
      <c r="G386" s="23">
        <f t="shared" si="44"/>
        <v>-9.6128917958193306E-7</v>
      </c>
      <c r="H386" s="23">
        <f t="shared" si="45"/>
        <v>164.82681953945129</v>
      </c>
      <c r="I386" s="23">
        <f t="shared" si="46"/>
        <v>-164.82681953945129</v>
      </c>
      <c r="J386" s="72"/>
      <c r="K386" s="21"/>
    </row>
    <row r="387" spans="1:11" x14ac:dyDescent="0.25">
      <c r="A387" s="19">
        <v>378</v>
      </c>
      <c r="B387" s="115">
        <f t="shared" si="47"/>
        <v>18.850000000000133</v>
      </c>
      <c r="C387" s="22">
        <f t="shared" si="40"/>
        <v>0</v>
      </c>
      <c r="D387" s="22">
        <f t="shared" si="41"/>
        <v>134.15700000000001</v>
      </c>
      <c r="E387" s="115">
        <f t="shared" si="42"/>
        <v>134.15700000000001</v>
      </c>
      <c r="F387" s="23">
        <f t="shared" si="43"/>
        <v>9.6118824951699804E-7</v>
      </c>
      <c r="G387" s="23">
        <f t="shared" si="44"/>
        <v>-9.6118824951699804E-7</v>
      </c>
      <c r="H387" s="23">
        <f t="shared" si="45"/>
        <v>164.80951363197568</v>
      </c>
      <c r="I387" s="23">
        <f t="shared" si="46"/>
        <v>-164.80951363197568</v>
      </c>
      <c r="J387" s="72"/>
      <c r="K387" s="21"/>
    </row>
    <row r="388" spans="1:11" x14ac:dyDescent="0.25">
      <c r="A388" s="19">
        <v>379</v>
      </c>
      <c r="B388" s="115">
        <f t="shared" si="47"/>
        <v>18.900000000000134</v>
      </c>
      <c r="C388" s="22">
        <f t="shared" si="40"/>
        <v>0</v>
      </c>
      <c r="D388" s="22">
        <f t="shared" si="41"/>
        <v>121.444</v>
      </c>
      <c r="E388" s="115">
        <f t="shared" si="42"/>
        <v>121.444</v>
      </c>
      <c r="F388" s="23">
        <f t="shared" si="43"/>
        <v>9.6108733004916347E-7</v>
      </c>
      <c r="G388" s="23">
        <f t="shared" si="44"/>
        <v>-9.6108733004916347E-7</v>
      </c>
      <c r="H388" s="23">
        <f t="shared" si="45"/>
        <v>164.79220954152495</v>
      </c>
      <c r="I388" s="23">
        <f t="shared" si="46"/>
        <v>-164.79220954152495</v>
      </c>
      <c r="J388" s="72"/>
      <c r="K388" s="21"/>
    </row>
    <row r="389" spans="1:11" x14ac:dyDescent="0.25">
      <c r="A389" s="19">
        <v>380</v>
      </c>
      <c r="B389" s="115">
        <f t="shared" si="47"/>
        <v>18.950000000000134</v>
      </c>
      <c r="C389" s="22">
        <f t="shared" si="40"/>
        <v>0</v>
      </c>
      <c r="D389" s="22">
        <f t="shared" si="41"/>
        <v>106.91500000000001</v>
      </c>
      <c r="E389" s="115">
        <f t="shared" si="42"/>
        <v>106.91500000000001</v>
      </c>
      <c r="F389" s="23">
        <f t="shared" si="43"/>
        <v>9.6098642117731678E-7</v>
      </c>
      <c r="G389" s="23">
        <f t="shared" si="44"/>
        <v>-9.6098642117731678E-7</v>
      </c>
      <c r="H389" s="23">
        <f t="shared" si="45"/>
        <v>164.77490726790836</v>
      </c>
      <c r="I389" s="23">
        <f t="shared" si="46"/>
        <v>-164.77490726790836</v>
      </c>
      <c r="J389" s="72"/>
      <c r="K389" s="21"/>
    </row>
    <row r="390" spans="1:11" x14ac:dyDescent="0.25">
      <c r="A390" s="19">
        <v>381</v>
      </c>
      <c r="B390" s="115">
        <f t="shared" si="47"/>
        <v>19.000000000000135</v>
      </c>
      <c r="C390" s="22">
        <f t="shared" si="40"/>
        <v>0</v>
      </c>
      <c r="D390" s="22">
        <f t="shared" si="41"/>
        <v>90.787000000000006</v>
      </c>
      <c r="E390" s="115">
        <f t="shared" si="42"/>
        <v>90.787000000000006</v>
      </c>
      <c r="F390" s="23">
        <f t="shared" si="43"/>
        <v>9.6088552290034539E-7</v>
      </c>
      <c r="G390" s="23">
        <f t="shared" si="44"/>
        <v>-9.6088552290034539E-7</v>
      </c>
      <c r="H390" s="23">
        <f t="shared" si="45"/>
        <v>164.7576068109351</v>
      </c>
      <c r="I390" s="23">
        <f t="shared" si="46"/>
        <v>-164.7576068109351</v>
      </c>
      <c r="J390" s="72"/>
      <c r="K390" s="21"/>
    </row>
    <row r="391" spans="1:11" x14ac:dyDescent="0.25">
      <c r="A391" s="19">
        <v>382</v>
      </c>
      <c r="B391" s="115">
        <f t="shared" si="47"/>
        <v>19.050000000000136</v>
      </c>
      <c r="C391" s="22">
        <f t="shared" si="40"/>
        <v>0</v>
      </c>
      <c r="D391" s="22">
        <f t="shared" si="41"/>
        <v>73.302999999999997</v>
      </c>
      <c r="E391" s="115">
        <f t="shared" si="42"/>
        <v>73.302999999999997</v>
      </c>
      <c r="F391" s="23">
        <f t="shared" si="43"/>
        <v>9.6078463521713693E-7</v>
      </c>
      <c r="G391" s="23">
        <f t="shared" si="44"/>
        <v>-9.6078463521713693E-7</v>
      </c>
      <c r="H391" s="23">
        <f t="shared" si="45"/>
        <v>164.74030817041449</v>
      </c>
      <c r="I391" s="23">
        <f t="shared" si="46"/>
        <v>-164.74030817041449</v>
      </c>
      <c r="J391" s="72"/>
      <c r="K391" s="21"/>
    </row>
    <row r="392" spans="1:11" x14ac:dyDescent="0.25">
      <c r="A392" s="19">
        <v>383</v>
      </c>
      <c r="B392" s="115">
        <f t="shared" si="47"/>
        <v>19.100000000000136</v>
      </c>
      <c r="C392" s="22">
        <f t="shared" si="40"/>
        <v>0</v>
      </c>
      <c r="D392" s="22">
        <f t="shared" si="41"/>
        <v>54.723999999999997</v>
      </c>
      <c r="E392" s="115">
        <f t="shared" si="42"/>
        <v>54.723999999999997</v>
      </c>
      <c r="F392" s="23">
        <f t="shared" si="43"/>
        <v>9.6068375812657904E-7</v>
      </c>
      <c r="G392" s="23">
        <f t="shared" si="44"/>
        <v>-9.6068375812657904E-7</v>
      </c>
      <c r="H392" s="23">
        <f t="shared" si="45"/>
        <v>164.72301134615577</v>
      </c>
      <c r="I392" s="23">
        <f t="shared" si="46"/>
        <v>-164.72301134615577</v>
      </c>
      <c r="J392" s="72"/>
      <c r="K392" s="21"/>
    </row>
    <row r="393" spans="1:11" x14ac:dyDescent="0.25">
      <c r="A393" s="19">
        <v>384</v>
      </c>
      <c r="B393" s="115">
        <f t="shared" si="47"/>
        <v>19.150000000000137</v>
      </c>
      <c r="C393" s="22">
        <f t="shared" si="40"/>
        <v>0</v>
      </c>
      <c r="D393" s="22">
        <f t="shared" si="41"/>
        <v>35.329000000000001</v>
      </c>
      <c r="E393" s="115">
        <f t="shared" si="42"/>
        <v>35.329000000000001</v>
      </c>
      <c r="F393" s="23">
        <f t="shared" si="43"/>
        <v>9.6058289162755977E-7</v>
      </c>
      <c r="G393" s="23">
        <f t="shared" si="44"/>
        <v>-9.6058289162755977E-7</v>
      </c>
      <c r="H393" s="23">
        <f t="shared" si="45"/>
        <v>164.70571633796823</v>
      </c>
      <c r="I393" s="23">
        <f t="shared" si="46"/>
        <v>-164.70571633796823</v>
      </c>
      <c r="J393" s="72"/>
      <c r="K393" s="21"/>
    </row>
    <row r="394" spans="1:11" x14ac:dyDescent="0.25">
      <c r="A394" s="19">
        <v>385</v>
      </c>
      <c r="B394" s="115">
        <f t="shared" si="47"/>
        <v>19.200000000000138</v>
      </c>
      <c r="C394" s="22">
        <f t="shared" ref="C394:C457" si="48">ROUND($E$5*EXP(-$K$3*B394)*COS($M$3*B394),$E$8)</f>
        <v>0</v>
      </c>
      <c r="D394" s="22">
        <f t="shared" ref="D394:D457" si="49">ROUND($F$5*EXP(-$K$3*B394)*SIN($M$3*B394),$E$8)</f>
        <v>15.409000000000001</v>
      </c>
      <c r="E394" s="115">
        <f t="shared" ref="E394:E457" si="50">C394+D394</f>
        <v>15.409000000000001</v>
      </c>
      <c r="F394" s="23">
        <f t="shared" ref="F394:F457" si="51">$E$5*EXP(-$K$3*$B394)</f>
        <v>9.6048203571896676E-7</v>
      </c>
      <c r="G394" s="23">
        <f t="shared" ref="G394:G457" si="52">-$E$5*EXP(-$K$3*$B394)</f>
        <v>-9.6048203571896676E-7</v>
      </c>
      <c r="H394" s="23">
        <f t="shared" ref="H394:H457" si="53">$F$5*EXP(-$K$3*$B394)</f>
        <v>164.68842314566123</v>
      </c>
      <c r="I394" s="23">
        <f t="shared" ref="I394:I457" si="54">-$F$5*EXP(-$K$3*$B394)</f>
        <v>-164.68842314566123</v>
      </c>
      <c r="J394" s="72"/>
      <c r="K394" s="21"/>
    </row>
    <row r="395" spans="1:11" x14ac:dyDescent="0.25">
      <c r="A395" s="19">
        <v>386</v>
      </c>
      <c r="B395" s="115">
        <f t="shared" si="47"/>
        <v>19.250000000000139</v>
      </c>
      <c r="C395" s="22">
        <f t="shared" si="48"/>
        <v>0</v>
      </c>
      <c r="D395" s="22">
        <f t="shared" si="49"/>
        <v>-4.7370000000000001</v>
      </c>
      <c r="E395" s="115">
        <f t="shared" si="50"/>
        <v>-4.7370000000000001</v>
      </c>
      <c r="F395" s="23">
        <f t="shared" si="51"/>
        <v>9.6038119039968806E-7</v>
      </c>
      <c r="G395" s="23">
        <f t="shared" si="52"/>
        <v>-9.6038119039968806E-7</v>
      </c>
      <c r="H395" s="23">
        <f t="shared" si="53"/>
        <v>164.67113176904411</v>
      </c>
      <c r="I395" s="23">
        <f t="shared" si="54"/>
        <v>-164.67113176904411</v>
      </c>
      <c r="J395" s="72"/>
      <c r="K395" s="21"/>
    </row>
    <row r="396" spans="1:11" x14ac:dyDescent="0.25">
      <c r="A396" s="19">
        <v>387</v>
      </c>
      <c r="B396" s="115">
        <f t="shared" ref="B396:B459" si="55">B395+$B$8</f>
        <v>19.300000000000139</v>
      </c>
      <c r="C396" s="22">
        <f t="shared" si="48"/>
        <v>0</v>
      </c>
      <c r="D396" s="22">
        <f t="shared" si="49"/>
        <v>-24.808</v>
      </c>
      <c r="E396" s="115">
        <f t="shared" si="50"/>
        <v>-24.808</v>
      </c>
      <c r="F396" s="23">
        <f t="shared" si="51"/>
        <v>9.6028035566861216E-7</v>
      </c>
      <c r="G396" s="23">
        <f t="shared" si="52"/>
        <v>-9.6028035566861216E-7</v>
      </c>
      <c r="H396" s="23">
        <f t="shared" si="53"/>
        <v>164.65384220792617</v>
      </c>
      <c r="I396" s="23">
        <f t="shared" si="54"/>
        <v>-164.65384220792617</v>
      </c>
      <c r="J396" s="72"/>
      <c r="K396" s="21"/>
    </row>
    <row r="397" spans="1:11" x14ac:dyDescent="0.25">
      <c r="A397" s="19">
        <v>388</v>
      </c>
      <c r="B397" s="115">
        <f t="shared" si="55"/>
        <v>19.35000000000014</v>
      </c>
      <c r="C397" s="22">
        <f t="shared" si="48"/>
        <v>0</v>
      </c>
      <c r="D397" s="22">
        <f t="shared" si="49"/>
        <v>-44.503999999999998</v>
      </c>
      <c r="E397" s="115">
        <f t="shared" si="50"/>
        <v>-44.503999999999998</v>
      </c>
      <c r="F397" s="23">
        <f t="shared" si="51"/>
        <v>9.6017953152462712E-7</v>
      </c>
      <c r="G397" s="23">
        <f t="shared" si="52"/>
        <v>-9.6017953152462712E-7</v>
      </c>
      <c r="H397" s="23">
        <f t="shared" si="53"/>
        <v>164.63655446211692</v>
      </c>
      <c r="I397" s="23">
        <f t="shared" si="54"/>
        <v>-164.63655446211692</v>
      </c>
      <c r="J397" s="72"/>
      <c r="K397" s="21"/>
    </row>
    <row r="398" spans="1:11" x14ac:dyDescent="0.25">
      <c r="A398" s="19">
        <v>389</v>
      </c>
      <c r="B398" s="115">
        <f t="shared" si="55"/>
        <v>19.400000000000141</v>
      </c>
      <c r="C398" s="22">
        <f t="shared" si="48"/>
        <v>0</v>
      </c>
      <c r="D398" s="22">
        <f t="shared" si="49"/>
        <v>-63.527999999999999</v>
      </c>
      <c r="E398" s="115">
        <f t="shared" si="50"/>
        <v>-63.527999999999999</v>
      </c>
      <c r="F398" s="23">
        <f t="shared" si="51"/>
        <v>9.6007871796662141E-7</v>
      </c>
      <c r="G398" s="23">
        <f t="shared" si="52"/>
        <v>-9.6007871796662141E-7</v>
      </c>
      <c r="H398" s="23">
        <f t="shared" si="53"/>
        <v>164.6192685314256</v>
      </c>
      <c r="I398" s="23">
        <f t="shared" si="54"/>
        <v>-164.6192685314256</v>
      </c>
      <c r="J398" s="72"/>
      <c r="K398" s="21"/>
    </row>
    <row r="399" spans="1:11" x14ac:dyDescent="0.25">
      <c r="A399" s="19">
        <v>390</v>
      </c>
      <c r="B399" s="115">
        <f t="shared" si="55"/>
        <v>19.450000000000141</v>
      </c>
      <c r="C399" s="22">
        <f t="shared" si="48"/>
        <v>0</v>
      </c>
      <c r="D399" s="22">
        <f t="shared" si="49"/>
        <v>-81.596999999999994</v>
      </c>
      <c r="E399" s="115">
        <f t="shared" si="50"/>
        <v>-81.596999999999994</v>
      </c>
      <c r="F399" s="23">
        <f t="shared" si="51"/>
        <v>9.5997791499348373E-7</v>
      </c>
      <c r="G399" s="23">
        <f t="shared" si="52"/>
        <v>-9.5997791499348373E-7</v>
      </c>
      <c r="H399" s="23">
        <f t="shared" si="53"/>
        <v>164.60198441566178</v>
      </c>
      <c r="I399" s="23">
        <f t="shared" si="54"/>
        <v>-164.60198441566178</v>
      </c>
      <c r="J399" s="72"/>
      <c r="K399" s="21"/>
    </row>
    <row r="400" spans="1:11" x14ac:dyDescent="0.25">
      <c r="A400" s="19">
        <v>391</v>
      </c>
      <c r="B400" s="115">
        <f t="shared" si="55"/>
        <v>19.500000000000142</v>
      </c>
      <c r="C400" s="22">
        <f t="shared" si="48"/>
        <v>0</v>
      </c>
      <c r="D400" s="22">
        <f t="shared" si="49"/>
        <v>-98.44</v>
      </c>
      <c r="E400" s="115">
        <f t="shared" si="50"/>
        <v>-98.44</v>
      </c>
      <c r="F400" s="23">
        <f t="shared" si="51"/>
        <v>9.5987712260410234E-7</v>
      </c>
      <c r="G400" s="23">
        <f t="shared" si="52"/>
        <v>-9.5987712260410234E-7</v>
      </c>
      <c r="H400" s="23">
        <f t="shared" si="53"/>
        <v>164.58470211463481</v>
      </c>
      <c r="I400" s="23">
        <f t="shared" si="54"/>
        <v>-164.58470211463481</v>
      </c>
      <c r="J400" s="72"/>
      <c r="K400" s="21"/>
    </row>
    <row r="401" spans="1:11" x14ac:dyDescent="0.25">
      <c r="A401" s="19">
        <v>392</v>
      </c>
      <c r="B401" s="115">
        <f t="shared" si="55"/>
        <v>19.550000000000143</v>
      </c>
      <c r="C401" s="22">
        <f t="shared" si="48"/>
        <v>0</v>
      </c>
      <c r="D401" s="22">
        <f t="shared" si="49"/>
        <v>-113.80500000000001</v>
      </c>
      <c r="E401" s="115">
        <f t="shared" si="50"/>
        <v>-113.80500000000001</v>
      </c>
      <c r="F401" s="23">
        <f t="shared" si="51"/>
        <v>9.5977634079736637E-7</v>
      </c>
      <c r="G401" s="23">
        <f t="shared" si="52"/>
        <v>-9.5977634079736637E-7</v>
      </c>
      <c r="H401" s="23">
        <f t="shared" si="53"/>
        <v>164.56742162815419</v>
      </c>
      <c r="I401" s="23">
        <f t="shared" si="54"/>
        <v>-164.56742162815419</v>
      </c>
      <c r="J401" s="72"/>
      <c r="K401" s="21"/>
    </row>
    <row r="402" spans="1:11" x14ac:dyDescent="0.25">
      <c r="A402" s="19">
        <v>393</v>
      </c>
      <c r="B402" s="115">
        <f t="shared" si="55"/>
        <v>19.600000000000144</v>
      </c>
      <c r="C402" s="22">
        <f t="shared" si="48"/>
        <v>0</v>
      </c>
      <c r="D402" s="22">
        <f t="shared" si="49"/>
        <v>-127.461</v>
      </c>
      <c r="E402" s="115">
        <f t="shared" si="50"/>
        <v>-127.461</v>
      </c>
      <c r="F402" s="23">
        <f t="shared" si="51"/>
        <v>9.596755695721645E-7</v>
      </c>
      <c r="G402" s="23">
        <f t="shared" si="52"/>
        <v>-9.596755695721645E-7</v>
      </c>
      <c r="H402" s="23">
        <f t="shared" si="53"/>
        <v>164.55014295602939</v>
      </c>
      <c r="I402" s="23">
        <f t="shared" si="54"/>
        <v>-164.55014295602939</v>
      </c>
      <c r="J402" s="72"/>
      <c r="K402" s="21"/>
    </row>
    <row r="403" spans="1:11" x14ac:dyDescent="0.25">
      <c r="A403" s="19">
        <v>394</v>
      </c>
      <c r="B403" s="115">
        <f t="shared" si="55"/>
        <v>19.650000000000144</v>
      </c>
      <c r="C403" s="22">
        <f t="shared" si="48"/>
        <v>0</v>
      </c>
      <c r="D403" s="22">
        <f t="shared" si="49"/>
        <v>-139.20599999999999</v>
      </c>
      <c r="E403" s="115">
        <f t="shared" si="50"/>
        <v>-139.20599999999999</v>
      </c>
      <c r="F403" s="23">
        <f t="shared" si="51"/>
        <v>9.5957480892738586E-7</v>
      </c>
      <c r="G403" s="23">
        <f t="shared" si="52"/>
        <v>-9.5957480892738586E-7</v>
      </c>
      <c r="H403" s="23">
        <f t="shared" si="53"/>
        <v>164.53286609806995</v>
      </c>
      <c r="I403" s="23">
        <f t="shared" si="54"/>
        <v>-164.53286609806995</v>
      </c>
      <c r="J403" s="72"/>
      <c r="K403" s="21"/>
    </row>
    <row r="404" spans="1:11" x14ac:dyDescent="0.25">
      <c r="A404" s="19">
        <v>395</v>
      </c>
      <c r="B404" s="115">
        <f t="shared" si="55"/>
        <v>19.700000000000145</v>
      </c>
      <c r="C404" s="22">
        <f t="shared" si="48"/>
        <v>0</v>
      </c>
      <c r="D404" s="22">
        <f t="shared" si="49"/>
        <v>-148.863</v>
      </c>
      <c r="E404" s="115">
        <f t="shared" si="50"/>
        <v>-148.863</v>
      </c>
      <c r="F404" s="23">
        <f t="shared" si="51"/>
        <v>9.5947405886191956E-7</v>
      </c>
      <c r="G404" s="23">
        <f t="shared" si="52"/>
        <v>-9.5947405886191956E-7</v>
      </c>
      <c r="H404" s="23">
        <f t="shared" si="53"/>
        <v>164.51559105408532</v>
      </c>
      <c r="I404" s="23">
        <f t="shared" si="54"/>
        <v>-164.51559105408532</v>
      </c>
      <c r="J404" s="72"/>
      <c r="K404" s="21"/>
    </row>
    <row r="405" spans="1:11" x14ac:dyDescent="0.25">
      <c r="A405" s="19">
        <v>396</v>
      </c>
      <c r="B405" s="115">
        <f t="shared" si="55"/>
        <v>19.750000000000146</v>
      </c>
      <c r="C405" s="22">
        <f t="shared" si="48"/>
        <v>0</v>
      </c>
      <c r="D405" s="22">
        <f t="shared" si="49"/>
        <v>-156.28800000000001</v>
      </c>
      <c r="E405" s="115">
        <f t="shared" si="50"/>
        <v>-156.28800000000001</v>
      </c>
      <c r="F405" s="23">
        <f t="shared" si="51"/>
        <v>9.5937331937465471E-7</v>
      </c>
      <c r="G405" s="23">
        <f t="shared" si="52"/>
        <v>-9.5937331937465471E-7</v>
      </c>
      <c r="H405" s="23">
        <f t="shared" si="53"/>
        <v>164.49831782388509</v>
      </c>
      <c r="I405" s="23">
        <f t="shared" si="54"/>
        <v>-164.49831782388509</v>
      </c>
      <c r="J405" s="72"/>
      <c r="K405" s="21"/>
    </row>
    <row r="406" spans="1:11" x14ac:dyDescent="0.25">
      <c r="A406" s="19">
        <v>397</v>
      </c>
      <c r="B406" s="115">
        <f t="shared" si="55"/>
        <v>19.800000000000146</v>
      </c>
      <c r="C406" s="22">
        <f t="shared" si="48"/>
        <v>0</v>
      </c>
      <c r="D406" s="22">
        <f t="shared" si="49"/>
        <v>-161.37</v>
      </c>
      <c r="E406" s="115">
        <f t="shared" si="50"/>
        <v>-161.37</v>
      </c>
      <c r="F406" s="23">
        <f t="shared" si="51"/>
        <v>9.5927259046448064E-7</v>
      </c>
      <c r="G406" s="23">
        <f t="shared" si="52"/>
        <v>-9.5927259046448064E-7</v>
      </c>
      <c r="H406" s="23">
        <f t="shared" si="53"/>
        <v>164.48104640727882</v>
      </c>
      <c r="I406" s="23">
        <f t="shared" si="54"/>
        <v>-164.48104640727882</v>
      </c>
      <c r="J406" s="72"/>
      <c r="K406" s="21"/>
    </row>
    <row r="407" spans="1:11" x14ac:dyDescent="0.25">
      <c r="A407" s="19">
        <v>398</v>
      </c>
      <c r="B407" s="115">
        <f t="shared" si="55"/>
        <v>19.850000000000147</v>
      </c>
      <c r="C407" s="22">
        <f t="shared" si="48"/>
        <v>0</v>
      </c>
      <c r="D407" s="22">
        <f t="shared" si="49"/>
        <v>-164.03399999999999</v>
      </c>
      <c r="E407" s="115">
        <f t="shared" si="50"/>
        <v>-164.03399999999999</v>
      </c>
      <c r="F407" s="23">
        <f t="shared" si="51"/>
        <v>9.591718721302869E-7</v>
      </c>
      <c r="G407" s="23">
        <f t="shared" si="52"/>
        <v>-9.591718721302869E-7</v>
      </c>
      <c r="H407" s="23">
        <f t="shared" si="53"/>
        <v>164.46377680407608</v>
      </c>
      <c r="I407" s="23">
        <f t="shared" si="54"/>
        <v>-164.46377680407608</v>
      </c>
      <c r="J407" s="72"/>
      <c r="K407" s="21"/>
    </row>
    <row r="408" spans="1:11" x14ac:dyDescent="0.25">
      <c r="A408" s="19">
        <v>399</v>
      </c>
      <c r="B408" s="115">
        <f t="shared" si="55"/>
        <v>19.900000000000148</v>
      </c>
      <c r="C408" s="22">
        <f t="shared" si="48"/>
        <v>0</v>
      </c>
      <c r="D408" s="22">
        <f t="shared" si="49"/>
        <v>-164.24</v>
      </c>
      <c r="E408" s="115">
        <f t="shared" si="50"/>
        <v>-164.24</v>
      </c>
      <c r="F408" s="23">
        <f t="shared" si="51"/>
        <v>9.5907116437096323E-7</v>
      </c>
      <c r="G408" s="23">
        <f t="shared" si="52"/>
        <v>-9.5907116437096323E-7</v>
      </c>
      <c r="H408" s="23">
        <f t="shared" si="53"/>
        <v>164.4465090140865</v>
      </c>
      <c r="I408" s="23">
        <f t="shared" si="54"/>
        <v>-164.4465090140865</v>
      </c>
      <c r="J408" s="72"/>
      <c r="K408" s="21"/>
    </row>
    <row r="409" spans="1:11" x14ac:dyDescent="0.25">
      <c r="A409" s="19">
        <v>400</v>
      </c>
      <c r="B409" s="115">
        <f t="shared" si="55"/>
        <v>19.950000000000149</v>
      </c>
      <c r="C409" s="22">
        <f t="shared" si="48"/>
        <v>0</v>
      </c>
      <c r="D409" s="22">
        <f t="shared" si="49"/>
        <v>-161.98599999999999</v>
      </c>
      <c r="E409" s="115">
        <f t="shared" si="50"/>
        <v>-161.98599999999999</v>
      </c>
      <c r="F409" s="23">
        <f t="shared" si="51"/>
        <v>9.5897046718539896E-7</v>
      </c>
      <c r="G409" s="23">
        <f t="shared" si="52"/>
        <v>-9.5897046718539896E-7</v>
      </c>
      <c r="H409" s="23">
        <f t="shared" si="53"/>
        <v>164.42924303711968</v>
      </c>
      <c r="I409" s="23">
        <f t="shared" si="54"/>
        <v>-164.42924303711968</v>
      </c>
      <c r="J409" s="72"/>
      <c r="K409" s="21"/>
    </row>
    <row r="410" spans="1:11" x14ac:dyDescent="0.25">
      <c r="A410" s="19">
        <v>401</v>
      </c>
      <c r="B410" s="115">
        <f t="shared" si="55"/>
        <v>20.000000000000149</v>
      </c>
      <c r="C410" s="22">
        <f t="shared" si="48"/>
        <v>0</v>
      </c>
      <c r="D410" s="22">
        <f t="shared" si="49"/>
        <v>-157.30500000000001</v>
      </c>
      <c r="E410" s="115">
        <f t="shared" si="50"/>
        <v>-157.30500000000001</v>
      </c>
      <c r="F410" s="23">
        <f t="shared" si="51"/>
        <v>9.5886978057248427E-7</v>
      </c>
      <c r="G410" s="23">
        <f t="shared" si="52"/>
        <v>-9.5886978057248427E-7</v>
      </c>
      <c r="H410" s="23">
        <f t="shared" si="53"/>
        <v>164.41197887298526</v>
      </c>
      <c r="I410" s="23">
        <f t="shared" si="54"/>
        <v>-164.41197887298526</v>
      </c>
      <c r="J410" s="72"/>
      <c r="K410" s="21"/>
    </row>
    <row r="411" spans="1:11" x14ac:dyDescent="0.25">
      <c r="A411" s="19">
        <v>402</v>
      </c>
      <c r="B411" s="115">
        <f t="shared" si="55"/>
        <v>20.05000000000015</v>
      </c>
      <c r="C411" s="22">
        <f t="shared" si="48"/>
        <v>0</v>
      </c>
      <c r="D411" s="22">
        <f t="shared" si="49"/>
        <v>-150.27000000000001</v>
      </c>
      <c r="E411" s="115">
        <f t="shared" si="50"/>
        <v>-150.27000000000001</v>
      </c>
      <c r="F411" s="23">
        <f t="shared" si="51"/>
        <v>9.587691045311087E-7</v>
      </c>
      <c r="G411" s="23">
        <f t="shared" si="52"/>
        <v>-9.587691045311087E-7</v>
      </c>
      <c r="H411" s="23">
        <f t="shared" si="53"/>
        <v>164.39471652149291</v>
      </c>
      <c r="I411" s="23">
        <f t="shared" si="54"/>
        <v>-164.39471652149291</v>
      </c>
      <c r="J411" s="72"/>
      <c r="K411" s="21"/>
    </row>
    <row r="412" spans="1:11" x14ac:dyDescent="0.25">
      <c r="A412" s="19">
        <v>403</v>
      </c>
      <c r="B412" s="115">
        <f t="shared" si="55"/>
        <v>20.100000000000151</v>
      </c>
      <c r="C412" s="22">
        <f t="shared" si="48"/>
        <v>0</v>
      </c>
      <c r="D412" s="22">
        <f t="shared" si="49"/>
        <v>-140.98500000000001</v>
      </c>
      <c r="E412" s="115">
        <f t="shared" si="50"/>
        <v>-140.98500000000001</v>
      </c>
      <c r="F412" s="23">
        <f t="shared" si="51"/>
        <v>9.5866843906016263E-7</v>
      </c>
      <c r="G412" s="23">
        <f t="shared" si="52"/>
        <v>-9.5866843906016263E-7</v>
      </c>
      <c r="H412" s="23">
        <f t="shared" si="53"/>
        <v>164.37745598245232</v>
      </c>
      <c r="I412" s="23">
        <f t="shared" si="54"/>
        <v>-164.37745598245232</v>
      </c>
      <c r="J412" s="72"/>
      <c r="K412" s="21"/>
    </row>
    <row r="413" spans="1:11" x14ac:dyDescent="0.25">
      <c r="A413" s="19">
        <v>404</v>
      </c>
      <c r="B413" s="115">
        <f t="shared" si="55"/>
        <v>20.150000000000151</v>
      </c>
      <c r="C413" s="22">
        <f t="shared" si="48"/>
        <v>0</v>
      </c>
      <c r="D413" s="22">
        <f t="shared" si="49"/>
        <v>-129.59</v>
      </c>
      <c r="E413" s="115">
        <f t="shared" si="50"/>
        <v>-129.59</v>
      </c>
      <c r="F413" s="23">
        <f t="shared" si="51"/>
        <v>9.5856778415853624E-7</v>
      </c>
      <c r="G413" s="23">
        <f t="shared" si="52"/>
        <v>-9.5856778415853624E-7</v>
      </c>
      <c r="H413" s="23">
        <f t="shared" si="53"/>
        <v>164.36019725567317</v>
      </c>
      <c r="I413" s="23">
        <f t="shared" si="54"/>
        <v>-164.36019725567317</v>
      </c>
      <c r="J413" s="72"/>
      <c r="K413" s="21"/>
    </row>
    <row r="414" spans="1:11" x14ac:dyDescent="0.25">
      <c r="A414" s="19">
        <v>405</v>
      </c>
      <c r="B414" s="115">
        <f t="shared" si="55"/>
        <v>20.200000000000152</v>
      </c>
      <c r="C414" s="22">
        <f t="shared" si="48"/>
        <v>0</v>
      </c>
      <c r="D414" s="22">
        <f t="shared" si="49"/>
        <v>-116.256</v>
      </c>
      <c r="E414" s="115">
        <f t="shared" si="50"/>
        <v>-116.256</v>
      </c>
      <c r="F414" s="23">
        <f t="shared" si="51"/>
        <v>9.5846713982511949E-7</v>
      </c>
      <c r="G414" s="23">
        <f t="shared" si="52"/>
        <v>-9.5846713982511949E-7</v>
      </c>
      <c r="H414" s="23">
        <f t="shared" si="53"/>
        <v>164.34294034096519</v>
      </c>
      <c r="I414" s="23">
        <f t="shared" si="54"/>
        <v>-164.34294034096519</v>
      </c>
      <c r="J414" s="72"/>
      <c r="K414" s="21"/>
    </row>
    <row r="415" spans="1:11" x14ac:dyDescent="0.25">
      <c r="A415" s="19">
        <v>406</v>
      </c>
      <c r="B415" s="115">
        <f t="shared" si="55"/>
        <v>20.250000000000153</v>
      </c>
      <c r="C415" s="22">
        <f t="shared" si="48"/>
        <v>0</v>
      </c>
      <c r="D415" s="22">
        <f t="shared" si="49"/>
        <v>-101.18300000000001</v>
      </c>
      <c r="E415" s="115">
        <f t="shared" si="50"/>
        <v>-101.18300000000001</v>
      </c>
      <c r="F415" s="23">
        <f t="shared" si="51"/>
        <v>9.5836650605880299E-7</v>
      </c>
      <c r="G415" s="23">
        <f t="shared" si="52"/>
        <v>-9.5836650605880299E-7</v>
      </c>
      <c r="H415" s="23">
        <f t="shared" si="53"/>
        <v>164.32568523813813</v>
      </c>
      <c r="I415" s="23">
        <f t="shared" si="54"/>
        <v>-164.32568523813813</v>
      </c>
      <c r="J415" s="72"/>
      <c r="K415" s="21"/>
    </row>
    <row r="416" spans="1:11" x14ac:dyDescent="0.25">
      <c r="A416" s="19">
        <v>407</v>
      </c>
      <c r="B416" s="115">
        <f t="shared" si="55"/>
        <v>20.300000000000153</v>
      </c>
      <c r="C416" s="22">
        <f t="shared" si="48"/>
        <v>0</v>
      </c>
      <c r="D416" s="22">
        <f t="shared" si="49"/>
        <v>-84.597999999999999</v>
      </c>
      <c r="E416" s="115">
        <f t="shared" si="50"/>
        <v>-84.597999999999999</v>
      </c>
      <c r="F416" s="23">
        <f t="shared" si="51"/>
        <v>9.5826588285847732E-7</v>
      </c>
      <c r="G416" s="23">
        <f t="shared" si="52"/>
        <v>-9.5826588285847732E-7</v>
      </c>
      <c r="H416" s="23">
        <f t="shared" si="53"/>
        <v>164.30843194700176</v>
      </c>
      <c r="I416" s="23">
        <f t="shared" si="54"/>
        <v>-164.30843194700176</v>
      </c>
      <c r="J416" s="72"/>
      <c r="K416" s="21"/>
    </row>
    <row r="417" spans="1:11" x14ac:dyDescent="0.25">
      <c r="A417" s="19">
        <v>408</v>
      </c>
      <c r="B417" s="115">
        <f t="shared" si="55"/>
        <v>20.350000000000154</v>
      </c>
      <c r="C417" s="22">
        <f t="shared" si="48"/>
        <v>0</v>
      </c>
      <c r="D417" s="22">
        <f t="shared" si="49"/>
        <v>-66.748999999999995</v>
      </c>
      <c r="E417" s="115">
        <f t="shared" si="50"/>
        <v>-66.748999999999995</v>
      </c>
      <c r="F417" s="23">
        <f t="shared" si="51"/>
        <v>9.581652702230331E-7</v>
      </c>
      <c r="G417" s="23">
        <f t="shared" si="52"/>
        <v>-9.581652702230331E-7</v>
      </c>
      <c r="H417" s="23">
        <f t="shared" si="53"/>
        <v>164.29118046736588</v>
      </c>
      <c r="I417" s="23">
        <f t="shared" si="54"/>
        <v>-164.29118046736588</v>
      </c>
      <c r="J417" s="72"/>
      <c r="K417" s="21"/>
    </row>
    <row r="418" spans="1:11" x14ac:dyDescent="0.25">
      <c r="A418" s="19">
        <v>409</v>
      </c>
      <c r="B418" s="115">
        <f t="shared" si="55"/>
        <v>20.400000000000155</v>
      </c>
      <c r="C418" s="22">
        <f t="shared" si="48"/>
        <v>0</v>
      </c>
      <c r="D418" s="22">
        <f t="shared" si="49"/>
        <v>-47.904000000000003</v>
      </c>
      <c r="E418" s="115">
        <f t="shared" si="50"/>
        <v>-47.904000000000003</v>
      </c>
      <c r="F418" s="23">
        <f t="shared" si="51"/>
        <v>9.5806466815136069E-7</v>
      </c>
      <c r="G418" s="23">
        <f t="shared" si="52"/>
        <v>-9.5806466815136069E-7</v>
      </c>
      <c r="H418" s="23">
        <f t="shared" si="53"/>
        <v>164.27393079904022</v>
      </c>
      <c r="I418" s="23">
        <f t="shared" si="54"/>
        <v>-164.27393079904022</v>
      </c>
      <c r="J418" s="72"/>
      <c r="K418" s="21"/>
    </row>
    <row r="419" spans="1:11" x14ac:dyDescent="0.25">
      <c r="A419" s="19">
        <v>410</v>
      </c>
      <c r="B419" s="115">
        <f t="shared" si="55"/>
        <v>20.450000000000156</v>
      </c>
      <c r="C419" s="22">
        <f t="shared" si="48"/>
        <v>0</v>
      </c>
      <c r="D419" s="22">
        <f t="shared" si="49"/>
        <v>-28.344999999999999</v>
      </c>
      <c r="E419" s="115">
        <f t="shared" si="50"/>
        <v>-28.344999999999999</v>
      </c>
      <c r="F419" s="23">
        <f t="shared" si="51"/>
        <v>9.5796407664235156E-7</v>
      </c>
      <c r="G419" s="23">
        <f t="shared" si="52"/>
        <v>-9.5796407664235156E-7</v>
      </c>
      <c r="H419" s="23">
        <f t="shared" si="53"/>
        <v>164.2566829418347</v>
      </c>
      <c r="I419" s="23">
        <f t="shared" si="54"/>
        <v>-164.2566829418347</v>
      </c>
      <c r="J419" s="72"/>
      <c r="K419" s="21"/>
    </row>
    <row r="420" spans="1:11" x14ac:dyDescent="0.25">
      <c r="A420" s="19">
        <v>411</v>
      </c>
      <c r="B420" s="115">
        <f t="shared" si="55"/>
        <v>20.500000000000156</v>
      </c>
      <c r="C420" s="22">
        <f t="shared" si="48"/>
        <v>0</v>
      </c>
      <c r="D420" s="22">
        <f t="shared" si="49"/>
        <v>-8.3659999999999997</v>
      </c>
      <c r="E420" s="115">
        <f t="shared" si="50"/>
        <v>-8.3659999999999997</v>
      </c>
      <c r="F420" s="23">
        <f t="shared" si="51"/>
        <v>9.578634956948963E-7</v>
      </c>
      <c r="G420" s="23">
        <f t="shared" si="52"/>
        <v>-9.578634956948963E-7</v>
      </c>
      <c r="H420" s="23">
        <f t="shared" si="53"/>
        <v>164.23943689555907</v>
      </c>
      <c r="I420" s="23">
        <f t="shared" si="54"/>
        <v>-164.23943689555907</v>
      </c>
      <c r="J420" s="72"/>
      <c r="K420" s="21"/>
    </row>
    <row r="421" spans="1:11" x14ac:dyDescent="0.25">
      <c r="A421" s="19">
        <v>412</v>
      </c>
      <c r="B421" s="115">
        <f t="shared" si="55"/>
        <v>20.550000000000157</v>
      </c>
      <c r="C421" s="22">
        <f t="shared" si="48"/>
        <v>0</v>
      </c>
      <c r="D421" s="22">
        <f t="shared" si="49"/>
        <v>11.734</v>
      </c>
      <c r="E421" s="115">
        <f t="shared" si="50"/>
        <v>11.734</v>
      </c>
      <c r="F421" s="23">
        <f t="shared" si="51"/>
        <v>9.5776292530788593E-7</v>
      </c>
      <c r="G421" s="23">
        <f t="shared" si="52"/>
        <v>-9.5776292530788593E-7</v>
      </c>
      <c r="H421" s="23">
        <f t="shared" si="53"/>
        <v>164.22219266002324</v>
      </c>
      <c r="I421" s="23">
        <f t="shared" si="54"/>
        <v>-164.22219266002324</v>
      </c>
      <c r="J421" s="72"/>
      <c r="K421" s="21"/>
    </row>
    <row r="422" spans="1:11" x14ac:dyDescent="0.25">
      <c r="A422" s="19">
        <v>413</v>
      </c>
      <c r="B422" s="115">
        <f t="shared" si="55"/>
        <v>20.600000000000158</v>
      </c>
      <c r="C422" s="22">
        <f t="shared" si="48"/>
        <v>0</v>
      </c>
      <c r="D422" s="22">
        <f t="shared" si="49"/>
        <v>31.654</v>
      </c>
      <c r="E422" s="115">
        <f t="shared" si="50"/>
        <v>31.654</v>
      </c>
      <c r="F422" s="23">
        <f t="shared" si="51"/>
        <v>9.576623654802119E-7</v>
      </c>
      <c r="G422" s="23">
        <f t="shared" si="52"/>
        <v>-9.576623654802119E-7</v>
      </c>
      <c r="H422" s="23">
        <f t="shared" si="53"/>
        <v>164.20495023503707</v>
      </c>
      <c r="I422" s="23">
        <f t="shared" si="54"/>
        <v>-164.20495023503707</v>
      </c>
      <c r="J422" s="72"/>
      <c r="K422" s="21"/>
    </row>
    <row r="423" spans="1:11" x14ac:dyDescent="0.25">
      <c r="A423" s="19">
        <v>414</v>
      </c>
      <c r="B423" s="115">
        <f t="shared" si="55"/>
        <v>20.650000000000158</v>
      </c>
      <c r="C423" s="22">
        <f t="shared" si="48"/>
        <v>0</v>
      </c>
      <c r="D423" s="22">
        <f t="shared" si="49"/>
        <v>51.095999999999997</v>
      </c>
      <c r="E423" s="115">
        <f t="shared" si="50"/>
        <v>51.095999999999997</v>
      </c>
      <c r="F423" s="23">
        <f t="shared" si="51"/>
        <v>9.5756181621076565E-7</v>
      </c>
      <c r="G423" s="23">
        <f t="shared" si="52"/>
        <v>-9.5756181621076565E-7</v>
      </c>
      <c r="H423" s="23">
        <f t="shared" si="53"/>
        <v>164.18770962041052</v>
      </c>
      <c r="I423" s="23">
        <f t="shared" si="54"/>
        <v>-164.18770962041052</v>
      </c>
      <c r="J423" s="72"/>
      <c r="K423" s="21"/>
    </row>
    <row r="424" spans="1:11" x14ac:dyDescent="0.25">
      <c r="A424" s="19">
        <v>415</v>
      </c>
      <c r="B424" s="115">
        <f t="shared" si="55"/>
        <v>20.700000000000159</v>
      </c>
      <c r="C424" s="22">
        <f t="shared" si="48"/>
        <v>0</v>
      </c>
      <c r="D424" s="22">
        <f t="shared" si="49"/>
        <v>69.769000000000005</v>
      </c>
      <c r="E424" s="115">
        <f t="shared" si="50"/>
        <v>69.769000000000005</v>
      </c>
      <c r="F424" s="23">
        <f t="shared" si="51"/>
        <v>9.574612774984382E-7</v>
      </c>
      <c r="G424" s="23">
        <f t="shared" si="52"/>
        <v>-9.574612774984382E-7</v>
      </c>
      <c r="H424" s="23">
        <f t="shared" si="53"/>
        <v>164.17047081595345</v>
      </c>
      <c r="I424" s="23">
        <f t="shared" si="54"/>
        <v>-164.17047081595345</v>
      </c>
      <c r="J424" s="72"/>
      <c r="K424" s="21"/>
    </row>
    <row r="425" spans="1:11" x14ac:dyDescent="0.25">
      <c r="A425" s="19">
        <v>416</v>
      </c>
      <c r="B425" s="115">
        <f t="shared" si="55"/>
        <v>20.75000000000016</v>
      </c>
      <c r="C425" s="22">
        <f t="shared" si="48"/>
        <v>0</v>
      </c>
      <c r="D425" s="22">
        <f t="shared" si="49"/>
        <v>87.391999999999996</v>
      </c>
      <c r="E425" s="115">
        <f t="shared" si="50"/>
        <v>87.391999999999996</v>
      </c>
      <c r="F425" s="23">
        <f t="shared" si="51"/>
        <v>9.5736074934212143E-7</v>
      </c>
      <c r="G425" s="23">
        <f t="shared" si="52"/>
        <v>-9.5736074934212143E-7</v>
      </c>
      <c r="H425" s="23">
        <f t="shared" si="53"/>
        <v>164.15323382147579</v>
      </c>
      <c r="I425" s="23">
        <f t="shared" si="54"/>
        <v>-164.15323382147579</v>
      </c>
      <c r="J425" s="72"/>
      <c r="K425" s="21"/>
    </row>
    <row r="426" spans="1:11" x14ac:dyDescent="0.25">
      <c r="A426" s="19">
        <v>417</v>
      </c>
      <c r="B426" s="115">
        <f t="shared" si="55"/>
        <v>20.800000000000161</v>
      </c>
      <c r="C426" s="22">
        <f t="shared" si="48"/>
        <v>0</v>
      </c>
      <c r="D426" s="22">
        <f t="shared" si="49"/>
        <v>103.703</v>
      </c>
      <c r="E426" s="115">
        <f t="shared" si="50"/>
        <v>103.703</v>
      </c>
      <c r="F426" s="23">
        <f t="shared" si="51"/>
        <v>9.5726023174070699E-7</v>
      </c>
      <c r="G426" s="23">
        <f t="shared" si="52"/>
        <v>-9.5726023174070699E-7</v>
      </c>
      <c r="H426" s="23">
        <f t="shared" si="53"/>
        <v>164.13599863678758</v>
      </c>
      <c r="I426" s="23">
        <f t="shared" si="54"/>
        <v>-164.13599863678758</v>
      </c>
      <c r="J426" s="72"/>
      <c r="K426" s="21"/>
    </row>
    <row r="427" spans="1:11" x14ac:dyDescent="0.25">
      <c r="A427" s="19">
        <v>418</v>
      </c>
      <c r="B427" s="115">
        <f t="shared" si="55"/>
        <v>20.850000000000161</v>
      </c>
      <c r="C427" s="22">
        <f t="shared" si="48"/>
        <v>0</v>
      </c>
      <c r="D427" s="22">
        <f t="shared" si="49"/>
        <v>118.456</v>
      </c>
      <c r="E427" s="115">
        <f t="shared" si="50"/>
        <v>118.456</v>
      </c>
      <c r="F427" s="23">
        <f t="shared" si="51"/>
        <v>9.5715972469308654E-7</v>
      </c>
      <c r="G427" s="23">
        <f t="shared" si="52"/>
        <v>-9.5715972469308654E-7</v>
      </c>
      <c r="H427" s="23">
        <f t="shared" si="53"/>
        <v>164.11876526169874</v>
      </c>
      <c r="I427" s="23">
        <f t="shared" si="54"/>
        <v>-164.11876526169874</v>
      </c>
      <c r="J427" s="72"/>
      <c r="K427" s="21"/>
    </row>
    <row r="428" spans="1:11" x14ac:dyDescent="0.25">
      <c r="A428" s="19">
        <v>419</v>
      </c>
      <c r="B428" s="115">
        <f t="shared" si="55"/>
        <v>20.900000000000162</v>
      </c>
      <c r="C428" s="22">
        <f t="shared" si="48"/>
        <v>0</v>
      </c>
      <c r="D428" s="22">
        <f t="shared" si="49"/>
        <v>131.43299999999999</v>
      </c>
      <c r="E428" s="115">
        <f t="shared" si="50"/>
        <v>131.43299999999999</v>
      </c>
      <c r="F428" s="23">
        <f t="shared" si="51"/>
        <v>9.5705922819815216E-7</v>
      </c>
      <c r="G428" s="23">
        <f t="shared" si="52"/>
        <v>-9.5705922819815216E-7</v>
      </c>
      <c r="H428" s="23">
        <f t="shared" si="53"/>
        <v>164.10153369601932</v>
      </c>
      <c r="I428" s="23">
        <f t="shared" si="54"/>
        <v>-164.10153369601932</v>
      </c>
      <c r="J428" s="72"/>
      <c r="K428" s="21"/>
    </row>
    <row r="429" spans="1:11" x14ac:dyDescent="0.25">
      <c r="A429" s="19">
        <v>420</v>
      </c>
      <c r="B429" s="115">
        <f t="shared" si="55"/>
        <v>20.950000000000163</v>
      </c>
      <c r="C429" s="22">
        <f t="shared" si="48"/>
        <v>0</v>
      </c>
      <c r="D429" s="22">
        <f t="shared" si="49"/>
        <v>142.43700000000001</v>
      </c>
      <c r="E429" s="115">
        <f t="shared" si="50"/>
        <v>142.43700000000001</v>
      </c>
      <c r="F429" s="23">
        <f t="shared" si="51"/>
        <v>9.5695874225479551E-7</v>
      </c>
      <c r="G429" s="23">
        <f t="shared" si="52"/>
        <v>-9.5695874225479551E-7</v>
      </c>
      <c r="H429" s="23">
        <f t="shared" si="53"/>
        <v>164.08430393955925</v>
      </c>
      <c r="I429" s="23">
        <f t="shared" si="54"/>
        <v>-164.08430393955925</v>
      </c>
      <c r="J429" s="72"/>
      <c r="K429" s="21"/>
    </row>
    <row r="430" spans="1:11" x14ac:dyDescent="0.25">
      <c r="A430" s="19">
        <v>421</v>
      </c>
      <c r="B430" s="115">
        <f t="shared" si="55"/>
        <v>21.000000000000163</v>
      </c>
      <c r="C430" s="22">
        <f t="shared" si="48"/>
        <v>0</v>
      </c>
      <c r="D430" s="22">
        <f t="shared" si="49"/>
        <v>151.30600000000001</v>
      </c>
      <c r="E430" s="115">
        <f t="shared" si="50"/>
        <v>151.30600000000001</v>
      </c>
      <c r="F430" s="23">
        <f t="shared" si="51"/>
        <v>9.568582668619093E-7</v>
      </c>
      <c r="G430" s="23">
        <f t="shared" si="52"/>
        <v>-9.568582668619093E-7</v>
      </c>
      <c r="H430" s="23">
        <f t="shared" si="53"/>
        <v>164.06707599212868</v>
      </c>
      <c r="I430" s="23">
        <f t="shared" si="54"/>
        <v>-164.06707599212868</v>
      </c>
      <c r="J430" s="72"/>
      <c r="K430" s="21"/>
    </row>
    <row r="431" spans="1:11" x14ac:dyDescent="0.25">
      <c r="A431" s="19">
        <v>422</v>
      </c>
      <c r="B431" s="115">
        <f t="shared" si="55"/>
        <v>21.050000000000164</v>
      </c>
      <c r="C431" s="22">
        <f t="shared" si="48"/>
        <v>0</v>
      </c>
      <c r="D431" s="22">
        <f t="shared" si="49"/>
        <v>157.90600000000001</v>
      </c>
      <c r="E431" s="115">
        <f t="shared" si="50"/>
        <v>157.90600000000001</v>
      </c>
      <c r="F431" s="23">
        <f t="shared" si="51"/>
        <v>9.567578020183854E-7</v>
      </c>
      <c r="G431" s="23">
        <f t="shared" si="52"/>
        <v>-9.567578020183854E-7</v>
      </c>
      <c r="H431" s="23">
        <f t="shared" si="53"/>
        <v>164.04984985353761</v>
      </c>
      <c r="I431" s="23">
        <f t="shared" si="54"/>
        <v>-164.04984985353761</v>
      </c>
      <c r="J431" s="72"/>
      <c r="K431" s="21"/>
    </row>
    <row r="432" spans="1:11" x14ac:dyDescent="0.25">
      <c r="A432" s="19">
        <v>423</v>
      </c>
      <c r="B432" s="115">
        <f t="shared" si="55"/>
        <v>21.100000000000165</v>
      </c>
      <c r="C432" s="22">
        <f t="shared" si="48"/>
        <v>0</v>
      </c>
      <c r="D432" s="22">
        <f t="shared" si="49"/>
        <v>162.13999999999999</v>
      </c>
      <c r="E432" s="115">
        <f t="shared" si="50"/>
        <v>162.13999999999999</v>
      </c>
      <c r="F432" s="23">
        <f t="shared" si="51"/>
        <v>9.5665734772311632E-7</v>
      </c>
      <c r="G432" s="23">
        <f t="shared" si="52"/>
        <v>-9.5665734772311632E-7</v>
      </c>
      <c r="H432" s="23">
        <f t="shared" si="53"/>
        <v>164.03262552359612</v>
      </c>
      <c r="I432" s="23">
        <f t="shared" si="54"/>
        <v>-164.03262552359612</v>
      </c>
      <c r="J432" s="72"/>
      <c r="K432" s="21"/>
    </row>
    <row r="433" spans="1:11" x14ac:dyDescent="0.25">
      <c r="A433" s="19">
        <v>424</v>
      </c>
      <c r="B433" s="115">
        <f t="shared" si="55"/>
        <v>21.150000000000166</v>
      </c>
      <c r="C433" s="22">
        <f t="shared" si="48"/>
        <v>0</v>
      </c>
      <c r="D433" s="22">
        <f t="shared" si="49"/>
        <v>163.94399999999999</v>
      </c>
      <c r="E433" s="115">
        <f t="shared" si="50"/>
        <v>163.94399999999999</v>
      </c>
      <c r="F433" s="23">
        <f t="shared" si="51"/>
        <v>9.5655690397499435E-7</v>
      </c>
      <c r="G433" s="23">
        <f t="shared" si="52"/>
        <v>-9.5655690397499435E-7</v>
      </c>
      <c r="H433" s="23">
        <f t="shared" si="53"/>
        <v>164.01540300211434</v>
      </c>
      <c r="I433" s="23">
        <f t="shared" si="54"/>
        <v>-164.01540300211434</v>
      </c>
      <c r="J433" s="72"/>
      <c r="K433" s="21"/>
    </row>
    <row r="434" spans="1:11" x14ac:dyDescent="0.25">
      <c r="A434" s="19">
        <v>425</v>
      </c>
      <c r="B434" s="115">
        <f t="shared" si="55"/>
        <v>21.200000000000166</v>
      </c>
      <c r="C434" s="22">
        <f t="shared" si="48"/>
        <v>0</v>
      </c>
      <c r="D434" s="22">
        <f t="shared" si="49"/>
        <v>163.291</v>
      </c>
      <c r="E434" s="115">
        <f t="shared" si="50"/>
        <v>163.291</v>
      </c>
      <c r="F434" s="23">
        <f t="shared" si="51"/>
        <v>9.5645647077291241E-7</v>
      </c>
      <c r="G434" s="23">
        <f t="shared" si="52"/>
        <v>-9.5645647077291241E-7</v>
      </c>
      <c r="H434" s="23">
        <f t="shared" si="53"/>
        <v>163.9981822889024</v>
      </c>
      <c r="I434" s="23">
        <f t="shared" si="54"/>
        <v>-163.9981822889024</v>
      </c>
      <c r="J434" s="72"/>
      <c r="K434" s="21"/>
    </row>
    <row r="435" spans="1:11" x14ac:dyDescent="0.25">
      <c r="A435" s="19">
        <v>426</v>
      </c>
      <c r="B435" s="115">
        <f t="shared" si="55"/>
        <v>21.250000000000167</v>
      </c>
      <c r="C435" s="22">
        <f t="shared" si="48"/>
        <v>0</v>
      </c>
      <c r="D435" s="22">
        <f t="shared" si="49"/>
        <v>160.19300000000001</v>
      </c>
      <c r="E435" s="115">
        <f t="shared" si="50"/>
        <v>160.19300000000001</v>
      </c>
      <c r="F435" s="23">
        <f t="shared" si="51"/>
        <v>9.5635604811576302E-7</v>
      </c>
      <c r="G435" s="23">
        <f t="shared" si="52"/>
        <v>-9.5635604811576302E-7</v>
      </c>
      <c r="H435" s="23">
        <f t="shared" si="53"/>
        <v>163.98096338377042</v>
      </c>
      <c r="I435" s="23">
        <f t="shared" si="54"/>
        <v>-163.98096338377042</v>
      </c>
      <c r="J435" s="72"/>
      <c r="K435" s="21"/>
    </row>
    <row r="436" spans="1:11" x14ac:dyDescent="0.25">
      <c r="A436" s="19">
        <v>427</v>
      </c>
      <c r="B436" s="115">
        <f t="shared" si="55"/>
        <v>21.300000000000168</v>
      </c>
      <c r="C436" s="22">
        <f t="shared" si="48"/>
        <v>0</v>
      </c>
      <c r="D436" s="22">
        <f t="shared" si="49"/>
        <v>154.696</v>
      </c>
      <c r="E436" s="115">
        <f t="shared" si="50"/>
        <v>154.696</v>
      </c>
      <c r="F436" s="23">
        <f t="shared" si="51"/>
        <v>9.562556360024391E-7</v>
      </c>
      <c r="G436" s="23">
        <f t="shared" si="52"/>
        <v>-9.562556360024391E-7</v>
      </c>
      <c r="H436" s="23">
        <f t="shared" si="53"/>
        <v>163.96374628652853</v>
      </c>
      <c r="I436" s="23">
        <f t="shared" si="54"/>
        <v>-163.96374628652853</v>
      </c>
      <c r="J436" s="72"/>
      <c r="K436" s="21"/>
    </row>
    <row r="437" spans="1:11" x14ac:dyDescent="0.25">
      <c r="A437" s="19">
        <v>428</v>
      </c>
      <c r="B437" s="115">
        <f t="shared" si="55"/>
        <v>21.350000000000168</v>
      </c>
      <c r="C437" s="22">
        <f t="shared" si="48"/>
        <v>0</v>
      </c>
      <c r="D437" s="22">
        <f t="shared" si="49"/>
        <v>146.88200000000001</v>
      </c>
      <c r="E437" s="115">
        <f t="shared" si="50"/>
        <v>146.88200000000001</v>
      </c>
      <c r="F437" s="23">
        <f t="shared" si="51"/>
        <v>9.5615523443183336E-7</v>
      </c>
      <c r="G437" s="23">
        <f t="shared" si="52"/>
        <v>-9.5615523443183336E-7</v>
      </c>
      <c r="H437" s="23">
        <f t="shared" si="53"/>
        <v>163.94653099698695</v>
      </c>
      <c r="I437" s="23">
        <f t="shared" si="54"/>
        <v>-163.94653099698695</v>
      </c>
      <c r="J437" s="72"/>
      <c r="K437" s="21"/>
    </row>
    <row r="438" spans="1:11" x14ac:dyDescent="0.25">
      <c r="A438" s="19">
        <v>429</v>
      </c>
      <c r="B438" s="115">
        <f t="shared" si="55"/>
        <v>21.400000000000169</v>
      </c>
      <c r="C438" s="22">
        <f t="shared" si="48"/>
        <v>0</v>
      </c>
      <c r="D438" s="22">
        <f t="shared" si="49"/>
        <v>136.87</v>
      </c>
      <c r="E438" s="115">
        <f t="shared" si="50"/>
        <v>136.87</v>
      </c>
      <c r="F438" s="23">
        <f t="shared" si="51"/>
        <v>9.5605484340283937E-7</v>
      </c>
      <c r="G438" s="23">
        <f t="shared" si="52"/>
        <v>-9.5605484340283937E-7</v>
      </c>
      <c r="H438" s="23">
        <f t="shared" si="53"/>
        <v>163.9293175149559</v>
      </c>
      <c r="I438" s="23">
        <f t="shared" si="54"/>
        <v>-163.9293175149559</v>
      </c>
      <c r="J438" s="72"/>
      <c r="K438" s="21"/>
    </row>
    <row r="439" spans="1:11" x14ac:dyDescent="0.25">
      <c r="A439" s="19">
        <v>430</v>
      </c>
      <c r="B439" s="115">
        <f t="shared" si="55"/>
        <v>21.45000000000017</v>
      </c>
      <c r="C439" s="22">
        <f t="shared" si="48"/>
        <v>0</v>
      </c>
      <c r="D439" s="22">
        <f t="shared" si="49"/>
        <v>124.81</v>
      </c>
      <c r="E439" s="115">
        <f t="shared" si="50"/>
        <v>124.81</v>
      </c>
      <c r="F439" s="23">
        <f t="shared" si="51"/>
        <v>9.5595446291435006E-7</v>
      </c>
      <c r="G439" s="23">
        <f t="shared" si="52"/>
        <v>-9.5595446291435006E-7</v>
      </c>
      <c r="H439" s="23">
        <f t="shared" si="53"/>
        <v>163.91210584024557</v>
      </c>
      <c r="I439" s="23">
        <f t="shared" si="54"/>
        <v>-163.91210584024557</v>
      </c>
      <c r="J439" s="72"/>
      <c r="K439" s="21"/>
    </row>
    <row r="440" spans="1:11" x14ac:dyDescent="0.25">
      <c r="A440" s="19">
        <v>431</v>
      </c>
      <c r="B440" s="115">
        <f t="shared" si="55"/>
        <v>21.500000000000171</v>
      </c>
      <c r="C440" s="22">
        <f t="shared" si="48"/>
        <v>0</v>
      </c>
      <c r="D440" s="22">
        <f t="shared" si="49"/>
        <v>110.883</v>
      </c>
      <c r="E440" s="115">
        <f t="shared" si="50"/>
        <v>110.883</v>
      </c>
      <c r="F440" s="23">
        <f t="shared" si="51"/>
        <v>9.5585409296525857E-7</v>
      </c>
      <c r="G440" s="23">
        <f t="shared" si="52"/>
        <v>-9.5585409296525857E-7</v>
      </c>
      <c r="H440" s="23">
        <f t="shared" si="53"/>
        <v>163.89489597266621</v>
      </c>
      <c r="I440" s="23">
        <f t="shared" si="54"/>
        <v>-163.89489597266621</v>
      </c>
      <c r="J440" s="72"/>
      <c r="K440" s="21"/>
    </row>
    <row r="441" spans="1:11" x14ac:dyDescent="0.25">
      <c r="A441" s="19">
        <v>432</v>
      </c>
      <c r="B441" s="115">
        <f t="shared" si="55"/>
        <v>21.550000000000171</v>
      </c>
      <c r="C441" s="22">
        <f t="shared" si="48"/>
        <v>0</v>
      </c>
      <c r="D441" s="22">
        <f t="shared" si="49"/>
        <v>95.296999999999997</v>
      </c>
      <c r="E441" s="115">
        <f t="shared" si="50"/>
        <v>95.296999999999997</v>
      </c>
      <c r="F441" s="23">
        <f t="shared" si="51"/>
        <v>9.5575373355445846E-7</v>
      </c>
      <c r="G441" s="23">
        <f t="shared" si="52"/>
        <v>-9.5575373355445846E-7</v>
      </c>
      <c r="H441" s="23">
        <f t="shared" si="53"/>
        <v>163.87768791202808</v>
      </c>
      <c r="I441" s="23">
        <f t="shared" si="54"/>
        <v>-163.87768791202808</v>
      </c>
      <c r="J441" s="72"/>
      <c r="K441" s="21"/>
    </row>
    <row r="442" spans="1:11" x14ac:dyDescent="0.25">
      <c r="A442" s="19">
        <v>433</v>
      </c>
      <c r="B442" s="115">
        <f t="shared" si="55"/>
        <v>21.600000000000172</v>
      </c>
      <c r="C442" s="22">
        <f t="shared" si="48"/>
        <v>0</v>
      </c>
      <c r="D442" s="22">
        <f t="shared" si="49"/>
        <v>78.287999999999997</v>
      </c>
      <c r="E442" s="115">
        <f t="shared" si="50"/>
        <v>78.287999999999997</v>
      </c>
      <c r="F442" s="23">
        <f t="shared" si="51"/>
        <v>9.5565338468084329E-7</v>
      </c>
      <c r="G442" s="23">
        <f t="shared" si="52"/>
        <v>-9.5565338468084329E-7</v>
      </c>
      <c r="H442" s="23">
        <f t="shared" si="53"/>
        <v>163.86048165814142</v>
      </c>
      <c r="I442" s="23">
        <f t="shared" si="54"/>
        <v>-163.86048165814142</v>
      </c>
      <c r="J442" s="72"/>
      <c r="K442" s="21"/>
    </row>
    <row r="443" spans="1:11" x14ac:dyDescent="0.25">
      <c r="A443" s="19">
        <v>434</v>
      </c>
      <c r="B443" s="115">
        <f t="shared" si="55"/>
        <v>21.650000000000173</v>
      </c>
      <c r="C443" s="22">
        <f t="shared" si="48"/>
        <v>0</v>
      </c>
      <c r="D443" s="22">
        <f t="shared" si="49"/>
        <v>60.109000000000002</v>
      </c>
      <c r="E443" s="115">
        <f t="shared" si="50"/>
        <v>60.109000000000002</v>
      </c>
      <c r="F443" s="23">
        <f t="shared" si="51"/>
        <v>9.5555304634330662E-7</v>
      </c>
      <c r="G443" s="23">
        <f t="shared" si="52"/>
        <v>-9.5555304634330662E-7</v>
      </c>
      <c r="H443" s="23">
        <f t="shared" si="53"/>
        <v>163.84327721081664</v>
      </c>
      <c r="I443" s="23">
        <f t="shared" si="54"/>
        <v>-163.84327721081664</v>
      </c>
      <c r="J443" s="72"/>
      <c r="K443" s="21"/>
    </row>
    <row r="444" spans="1:11" x14ac:dyDescent="0.25">
      <c r="A444" s="19">
        <v>435</v>
      </c>
      <c r="B444" s="115">
        <f t="shared" si="55"/>
        <v>21.700000000000173</v>
      </c>
      <c r="C444" s="22">
        <f t="shared" si="48"/>
        <v>0</v>
      </c>
      <c r="D444" s="22">
        <f t="shared" si="49"/>
        <v>41.033999999999999</v>
      </c>
      <c r="E444" s="115">
        <f t="shared" si="50"/>
        <v>41.033999999999999</v>
      </c>
      <c r="F444" s="23">
        <f t="shared" si="51"/>
        <v>9.5545271854074245E-7</v>
      </c>
      <c r="G444" s="23">
        <f t="shared" si="52"/>
        <v>-9.5545271854074245E-7</v>
      </c>
      <c r="H444" s="23">
        <f t="shared" si="53"/>
        <v>163.82607456986395</v>
      </c>
      <c r="I444" s="23">
        <f t="shared" si="54"/>
        <v>-163.82607456986395</v>
      </c>
      <c r="J444" s="72"/>
      <c r="K444" s="21"/>
    </row>
    <row r="445" spans="1:11" x14ac:dyDescent="0.25">
      <c r="A445" s="19">
        <v>436</v>
      </c>
      <c r="B445" s="115">
        <f t="shared" si="55"/>
        <v>21.750000000000174</v>
      </c>
      <c r="C445" s="22">
        <f t="shared" si="48"/>
        <v>0</v>
      </c>
      <c r="D445" s="22">
        <f t="shared" si="49"/>
        <v>21.347999999999999</v>
      </c>
      <c r="E445" s="115">
        <f t="shared" si="50"/>
        <v>21.347999999999999</v>
      </c>
      <c r="F445" s="23">
        <f t="shared" si="51"/>
        <v>9.5535240127204434E-7</v>
      </c>
      <c r="G445" s="23">
        <f t="shared" si="52"/>
        <v>-9.5535240127204434E-7</v>
      </c>
      <c r="H445" s="23">
        <f t="shared" si="53"/>
        <v>163.80887373509373</v>
      </c>
      <c r="I445" s="23">
        <f t="shared" si="54"/>
        <v>-163.80887373509373</v>
      </c>
      <c r="J445" s="72"/>
      <c r="K445" s="21"/>
    </row>
    <row r="446" spans="1:11" x14ac:dyDescent="0.25">
      <c r="A446" s="19">
        <v>437</v>
      </c>
      <c r="B446" s="115">
        <f t="shared" si="55"/>
        <v>21.800000000000175</v>
      </c>
      <c r="C446" s="22">
        <f t="shared" si="48"/>
        <v>0</v>
      </c>
      <c r="D446" s="22">
        <f t="shared" si="49"/>
        <v>1.3460000000000001</v>
      </c>
      <c r="E446" s="115">
        <f t="shared" si="50"/>
        <v>1.3460000000000001</v>
      </c>
      <c r="F446" s="23">
        <f t="shared" si="51"/>
        <v>9.5525209453610669E-7</v>
      </c>
      <c r="G446" s="23">
        <f t="shared" si="52"/>
        <v>-9.5525209453610669E-7</v>
      </c>
      <c r="H446" s="23">
        <f t="shared" si="53"/>
        <v>163.79167470631637</v>
      </c>
      <c r="I446" s="23">
        <f t="shared" si="54"/>
        <v>-163.79167470631637</v>
      </c>
      <c r="J446" s="72"/>
      <c r="K446" s="21"/>
    </row>
    <row r="447" spans="1:11" x14ac:dyDescent="0.25">
      <c r="A447" s="19">
        <v>438</v>
      </c>
      <c r="B447" s="115">
        <f t="shared" si="55"/>
        <v>21.850000000000176</v>
      </c>
      <c r="C447" s="22">
        <f t="shared" si="48"/>
        <v>0</v>
      </c>
      <c r="D447" s="22">
        <f t="shared" si="49"/>
        <v>-18.672000000000001</v>
      </c>
      <c r="E447" s="115">
        <f t="shared" si="50"/>
        <v>-18.672000000000001</v>
      </c>
      <c r="F447" s="23">
        <f t="shared" si="51"/>
        <v>9.5515179833182329E-7</v>
      </c>
      <c r="G447" s="23">
        <f t="shared" si="52"/>
        <v>-9.5515179833182329E-7</v>
      </c>
      <c r="H447" s="23">
        <f t="shared" si="53"/>
        <v>163.7744774833422</v>
      </c>
      <c r="I447" s="23">
        <f t="shared" si="54"/>
        <v>-163.7744774833422</v>
      </c>
      <c r="J447" s="72"/>
      <c r="K447" s="21"/>
    </row>
    <row r="448" spans="1:11" x14ac:dyDescent="0.25">
      <c r="A448" s="19">
        <v>439</v>
      </c>
      <c r="B448" s="115">
        <f t="shared" si="55"/>
        <v>21.900000000000176</v>
      </c>
      <c r="C448" s="22">
        <f t="shared" si="48"/>
        <v>0</v>
      </c>
      <c r="D448" s="22">
        <f t="shared" si="49"/>
        <v>-38.405000000000001</v>
      </c>
      <c r="E448" s="115">
        <f t="shared" si="50"/>
        <v>-38.405000000000001</v>
      </c>
      <c r="F448" s="23">
        <f t="shared" si="51"/>
        <v>9.5505151265808832E-7</v>
      </c>
      <c r="G448" s="23">
        <f t="shared" si="52"/>
        <v>-9.5505151265808832E-7</v>
      </c>
      <c r="H448" s="23">
        <f t="shared" si="53"/>
        <v>163.75728206598166</v>
      </c>
      <c r="I448" s="23">
        <f t="shared" si="54"/>
        <v>-163.75728206598166</v>
      </c>
      <c r="J448" s="72"/>
      <c r="K448" s="21"/>
    </row>
    <row r="449" spans="1:11" x14ac:dyDescent="0.25">
      <c r="A449" s="19">
        <v>440</v>
      </c>
      <c r="B449" s="115">
        <f t="shared" si="55"/>
        <v>21.950000000000177</v>
      </c>
      <c r="C449" s="22">
        <f t="shared" si="48"/>
        <v>0</v>
      </c>
      <c r="D449" s="22">
        <f t="shared" si="49"/>
        <v>-57.56</v>
      </c>
      <c r="E449" s="115">
        <f t="shared" si="50"/>
        <v>-57.56</v>
      </c>
      <c r="F449" s="23">
        <f t="shared" si="51"/>
        <v>9.5495123751379642E-7</v>
      </c>
      <c r="G449" s="23">
        <f t="shared" si="52"/>
        <v>-9.5495123751379642E-7</v>
      </c>
      <c r="H449" s="23">
        <f t="shared" si="53"/>
        <v>163.74008845404515</v>
      </c>
      <c r="I449" s="23">
        <f t="shared" si="54"/>
        <v>-163.74008845404515</v>
      </c>
      <c r="J449" s="72"/>
      <c r="K449" s="21"/>
    </row>
    <row r="450" spans="1:11" x14ac:dyDescent="0.25">
      <c r="A450" s="19">
        <v>441</v>
      </c>
      <c r="B450" s="115">
        <f t="shared" si="55"/>
        <v>22.000000000000178</v>
      </c>
      <c r="C450" s="22">
        <f t="shared" si="48"/>
        <v>0</v>
      </c>
      <c r="D450" s="22">
        <f t="shared" si="49"/>
        <v>-75.847999999999999</v>
      </c>
      <c r="E450" s="115">
        <f t="shared" si="50"/>
        <v>-75.847999999999999</v>
      </c>
      <c r="F450" s="23">
        <f t="shared" si="51"/>
        <v>9.5485097289784199E-7</v>
      </c>
      <c r="G450" s="23">
        <f t="shared" si="52"/>
        <v>-9.5485097289784199E-7</v>
      </c>
      <c r="H450" s="23">
        <f t="shared" si="53"/>
        <v>163.72289664734313</v>
      </c>
      <c r="I450" s="23">
        <f t="shared" si="54"/>
        <v>-163.72289664734313</v>
      </c>
      <c r="J450" s="72"/>
      <c r="K450" s="21"/>
    </row>
    <row r="451" spans="1:11" x14ac:dyDescent="0.25">
      <c r="A451" s="19">
        <v>442</v>
      </c>
      <c r="B451" s="115">
        <f t="shared" si="55"/>
        <v>22.050000000000178</v>
      </c>
      <c r="C451" s="22">
        <f t="shared" si="48"/>
        <v>0</v>
      </c>
      <c r="D451" s="22">
        <f t="shared" si="49"/>
        <v>-92.995999999999995</v>
      </c>
      <c r="E451" s="115">
        <f t="shared" si="50"/>
        <v>-92.995999999999995</v>
      </c>
      <c r="F451" s="23">
        <f t="shared" si="51"/>
        <v>9.5475071880911944E-7</v>
      </c>
      <c r="G451" s="23">
        <f t="shared" si="52"/>
        <v>-9.5475071880911944E-7</v>
      </c>
      <c r="H451" s="23">
        <f t="shared" si="53"/>
        <v>163.70570664568604</v>
      </c>
      <c r="I451" s="23">
        <f t="shared" si="54"/>
        <v>-163.70570664568604</v>
      </c>
      <c r="J451" s="72"/>
      <c r="K451" s="21"/>
    </row>
    <row r="452" spans="1:11" x14ac:dyDescent="0.25">
      <c r="A452" s="19">
        <v>443</v>
      </c>
      <c r="B452" s="115">
        <f t="shared" si="55"/>
        <v>22.100000000000179</v>
      </c>
      <c r="C452" s="22">
        <f t="shared" si="48"/>
        <v>0</v>
      </c>
      <c r="D452" s="22">
        <f t="shared" si="49"/>
        <v>-108.747</v>
      </c>
      <c r="E452" s="115">
        <f t="shared" si="50"/>
        <v>-108.747</v>
      </c>
      <c r="F452" s="23">
        <f t="shared" si="51"/>
        <v>9.5465047524652361E-7</v>
      </c>
      <c r="G452" s="23">
        <f t="shared" si="52"/>
        <v>-9.5465047524652361E-7</v>
      </c>
      <c r="H452" s="23">
        <f t="shared" si="53"/>
        <v>163.68851844888437</v>
      </c>
      <c r="I452" s="23">
        <f t="shared" si="54"/>
        <v>-163.68851844888437</v>
      </c>
      <c r="J452" s="72"/>
      <c r="K452" s="21"/>
    </row>
    <row r="453" spans="1:11" x14ac:dyDescent="0.25">
      <c r="A453" s="19">
        <v>444</v>
      </c>
      <c r="B453" s="115">
        <f t="shared" si="55"/>
        <v>22.15000000000018</v>
      </c>
      <c r="C453" s="22">
        <f t="shared" si="48"/>
        <v>0</v>
      </c>
      <c r="D453" s="22">
        <f t="shared" si="49"/>
        <v>-122.866</v>
      </c>
      <c r="E453" s="115">
        <f t="shared" si="50"/>
        <v>-122.866</v>
      </c>
      <c r="F453" s="23">
        <f t="shared" si="51"/>
        <v>9.5455024220894933E-7</v>
      </c>
      <c r="G453" s="23">
        <f t="shared" si="52"/>
        <v>-9.5455024220894933E-7</v>
      </c>
      <c r="H453" s="23">
        <f t="shared" si="53"/>
        <v>163.67133205674861</v>
      </c>
      <c r="I453" s="23">
        <f t="shared" si="54"/>
        <v>-163.67133205674861</v>
      </c>
      <c r="J453" s="72"/>
      <c r="K453" s="21"/>
    </row>
    <row r="454" spans="1:11" x14ac:dyDescent="0.25">
      <c r="A454" s="19">
        <v>445</v>
      </c>
      <c r="B454" s="115">
        <f t="shared" si="55"/>
        <v>22.20000000000018</v>
      </c>
      <c r="C454" s="22">
        <f t="shared" si="48"/>
        <v>0</v>
      </c>
      <c r="D454" s="22">
        <f t="shared" si="49"/>
        <v>-135.142</v>
      </c>
      <c r="E454" s="115">
        <f t="shared" si="50"/>
        <v>-135.142</v>
      </c>
      <c r="F454" s="23">
        <f t="shared" si="51"/>
        <v>9.5445001969529143E-7</v>
      </c>
      <c r="G454" s="23">
        <f t="shared" si="52"/>
        <v>-9.5445001969529143E-7</v>
      </c>
      <c r="H454" s="23">
        <f t="shared" si="53"/>
        <v>163.65414746908931</v>
      </c>
      <c r="I454" s="23">
        <f t="shared" si="54"/>
        <v>-163.65414746908931</v>
      </c>
      <c r="J454" s="72"/>
      <c r="K454" s="21"/>
    </row>
    <row r="455" spans="1:11" x14ac:dyDescent="0.25">
      <c r="A455" s="19">
        <v>446</v>
      </c>
      <c r="B455" s="115">
        <f t="shared" si="55"/>
        <v>22.250000000000181</v>
      </c>
      <c r="C455" s="22">
        <f t="shared" si="48"/>
        <v>0</v>
      </c>
      <c r="D455" s="22">
        <f t="shared" si="49"/>
        <v>-145.38999999999999</v>
      </c>
      <c r="E455" s="115">
        <f t="shared" si="50"/>
        <v>-145.38999999999999</v>
      </c>
      <c r="F455" s="23">
        <f t="shared" si="51"/>
        <v>9.5434980770444496E-7</v>
      </c>
      <c r="G455" s="23">
        <f t="shared" si="52"/>
        <v>-9.5434980770444496E-7</v>
      </c>
      <c r="H455" s="23">
        <f t="shared" si="53"/>
        <v>163.63696468571695</v>
      </c>
      <c r="I455" s="23">
        <f t="shared" si="54"/>
        <v>-163.63696468571695</v>
      </c>
      <c r="J455" s="72"/>
      <c r="K455" s="21"/>
    </row>
    <row r="456" spans="1:11" x14ac:dyDescent="0.25">
      <c r="A456" s="19">
        <v>447</v>
      </c>
      <c r="B456" s="115">
        <f t="shared" si="55"/>
        <v>22.300000000000182</v>
      </c>
      <c r="C456" s="22">
        <f t="shared" si="48"/>
        <v>0</v>
      </c>
      <c r="D456" s="22">
        <f t="shared" si="49"/>
        <v>-153.459</v>
      </c>
      <c r="E456" s="115">
        <f t="shared" si="50"/>
        <v>-153.459</v>
      </c>
      <c r="F456" s="23">
        <f t="shared" si="51"/>
        <v>9.5424960623530518E-7</v>
      </c>
      <c r="G456" s="23">
        <f t="shared" si="52"/>
        <v>-9.5424960623530518E-7</v>
      </c>
      <c r="H456" s="23">
        <f t="shared" si="53"/>
        <v>163.61978370644215</v>
      </c>
      <c r="I456" s="23">
        <f t="shared" si="54"/>
        <v>-163.61978370644215</v>
      </c>
      <c r="J456" s="72"/>
      <c r="K456" s="21"/>
    </row>
    <row r="457" spans="1:11" x14ac:dyDescent="0.25">
      <c r="A457" s="19">
        <v>448</v>
      </c>
      <c r="B457" s="115">
        <f t="shared" si="55"/>
        <v>22.350000000000183</v>
      </c>
      <c r="C457" s="22">
        <f t="shared" si="48"/>
        <v>0</v>
      </c>
      <c r="D457" s="22">
        <f t="shared" si="49"/>
        <v>-159.227</v>
      </c>
      <c r="E457" s="115">
        <f t="shared" si="50"/>
        <v>-159.227</v>
      </c>
      <c r="F457" s="23">
        <f t="shared" si="51"/>
        <v>9.5414941528676734E-7</v>
      </c>
      <c r="G457" s="23">
        <f t="shared" si="52"/>
        <v>-9.5414941528676734E-7</v>
      </c>
      <c r="H457" s="23">
        <f t="shared" si="53"/>
        <v>163.60260453107546</v>
      </c>
      <c r="I457" s="23">
        <f t="shared" si="54"/>
        <v>-163.60260453107546</v>
      </c>
      <c r="J457" s="72"/>
      <c r="K457" s="21"/>
    </row>
    <row r="458" spans="1:11" x14ac:dyDescent="0.25">
      <c r="A458" s="19">
        <v>449</v>
      </c>
      <c r="B458" s="115">
        <f t="shared" si="55"/>
        <v>22.400000000000183</v>
      </c>
      <c r="C458" s="22">
        <f t="shared" ref="C458:C521" si="56">ROUND($E$5*EXP(-$K$3*B458)*COS($M$3*B458),$E$8)</f>
        <v>0</v>
      </c>
      <c r="D458" s="22">
        <f t="shared" ref="D458:D521" si="57">ROUND($F$5*EXP(-$K$3*B458)*SIN($M$3*B458),$E$8)</f>
        <v>-162.60900000000001</v>
      </c>
      <c r="E458" s="115">
        <f t="shared" ref="E458:E521" si="58">C458+D458</f>
        <v>-162.60900000000001</v>
      </c>
      <c r="F458" s="23">
        <f t="shared" ref="F458:F521" si="59">$E$5*EXP(-$K$3*$B458)</f>
        <v>9.5404923485772671E-7</v>
      </c>
      <c r="G458" s="23">
        <f t="shared" ref="G458:G521" si="60">-$E$5*EXP(-$K$3*$B458)</f>
        <v>-9.5404923485772671E-7</v>
      </c>
      <c r="H458" s="23">
        <f t="shared" ref="H458:H521" si="61">$F$5*EXP(-$K$3*$B458)</f>
        <v>163.5854271594275</v>
      </c>
      <c r="I458" s="23">
        <f t="shared" ref="I458:I521" si="62">-$F$5*EXP(-$K$3*$B458)</f>
        <v>-163.5854271594275</v>
      </c>
      <c r="J458" s="72"/>
      <c r="K458" s="21"/>
    </row>
    <row r="459" spans="1:11" x14ac:dyDescent="0.25">
      <c r="A459" s="19">
        <v>450</v>
      </c>
      <c r="B459" s="115">
        <f t="shared" si="55"/>
        <v>22.450000000000184</v>
      </c>
      <c r="C459" s="22">
        <f t="shared" si="56"/>
        <v>0</v>
      </c>
      <c r="D459" s="22">
        <f t="shared" si="57"/>
        <v>-163.554</v>
      </c>
      <c r="E459" s="115">
        <f t="shared" si="58"/>
        <v>-163.554</v>
      </c>
      <c r="F459" s="23">
        <f t="shared" si="59"/>
        <v>9.5394906494707917E-7</v>
      </c>
      <c r="G459" s="23">
        <f t="shared" si="60"/>
        <v>-9.5394906494707917E-7</v>
      </c>
      <c r="H459" s="23">
        <f t="shared" si="61"/>
        <v>163.56825159130887</v>
      </c>
      <c r="I459" s="23">
        <f t="shared" si="62"/>
        <v>-163.56825159130887</v>
      </c>
      <c r="J459" s="72"/>
      <c r="K459" s="21"/>
    </row>
    <row r="460" spans="1:11" x14ac:dyDescent="0.25">
      <c r="A460" s="19">
        <v>451</v>
      </c>
      <c r="B460" s="115">
        <f t="shared" ref="B460:B523" si="63">B459+$B$8</f>
        <v>22.500000000000185</v>
      </c>
      <c r="C460" s="22">
        <f t="shared" si="56"/>
        <v>0</v>
      </c>
      <c r="D460" s="22">
        <f t="shared" si="57"/>
        <v>-162.04900000000001</v>
      </c>
      <c r="E460" s="115">
        <f t="shared" si="58"/>
        <v>-162.04900000000001</v>
      </c>
      <c r="F460" s="23">
        <f t="shared" si="59"/>
        <v>9.5384890555371998E-7</v>
      </c>
      <c r="G460" s="23">
        <f t="shared" si="60"/>
        <v>-9.5384890555371998E-7</v>
      </c>
      <c r="H460" s="23">
        <f t="shared" si="61"/>
        <v>163.55107782653022</v>
      </c>
      <c r="I460" s="23">
        <f t="shared" si="62"/>
        <v>-163.55107782653022</v>
      </c>
      <c r="J460" s="72"/>
      <c r="K460" s="21"/>
    </row>
    <row r="461" spans="1:11" x14ac:dyDescent="0.25">
      <c r="A461" s="19">
        <v>452</v>
      </c>
      <c r="B461" s="115">
        <f t="shared" si="63"/>
        <v>22.550000000000185</v>
      </c>
      <c r="C461" s="22">
        <f t="shared" si="56"/>
        <v>0</v>
      </c>
      <c r="D461" s="22">
        <f t="shared" si="57"/>
        <v>-158.11699999999999</v>
      </c>
      <c r="E461" s="115">
        <f t="shared" si="58"/>
        <v>-158.11699999999999</v>
      </c>
      <c r="F461" s="23">
        <f t="shared" si="59"/>
        <v>9.5374875667654482E-7</v>
      </c>
      <c r="G461" s="23">
        <f t="shared" si="60"/>
        <v>-9.5374875667654482E-7</v>
      </c>
      <c r="H461" s="23">
        <f t="shared" si="61"/>
        <v>163.53390586490218</v>
      </c>
      <c r="I461" s="23">
        <f t="shared" si="62"/>
        <v>-163.53390586490218</v>
      </c>
      <c r="J461" s="72"/>
      <c r="K461" s="21"/>
    </row>
    <row r="462" spans="1:11" x14ac:dyDescent="0.25">
      <c r="A462" s="19">
        <v>453</v>
      </c>
      <c r="B462" s="115">
        <f t="shared" si="63"/>
        <v>22.600000000000186</v>
      </c>
      <c r="C462" s="22">
        <f t="shared" si="56"/>
        <v>0</v>
      </c>
      <c r="D462" s="22">
        <f t="shared" si="57"/>
        <v>-151.81700000000001</v>
      </c>
      <c r="E462" s="115">
        <f t="shared" si="58"/>
        <v>-151.81700000000001</v>
      </c>
      <c r="F462" s="23">
        <f t="shared" si="59"/>
        <v>9.5364861831444979E-7</v>
      </c>
      <c r="G462" s="23">
        <f t="shared" si="60"/>
        <v>-9.5364861831444979E-7</v>
      </c>
      <c r="H462" s="23">
        <f t="shared" si="61"/>
        <v>163.51673570623547</v>
      </c>
      <c r="I462" s="23">
        <f t="shared" si="62"/>
        <v>-163.51673570623547</v>
      </c>
      <c r="J462" s="72"/>
      <c r="K462" s="21"/>
    </row>
    <row r="463" spans="1:11" x14ac:dyDescent="0.25">
      <c r="A463" s="19">
        <v>454</v>
      </c>
      <c r="B463" s="115">
        <f t="shared" si="63"/>
        <v>22.650000000000187</v>
      </c>
      <c r="C463" s="22">
        <f t="shared" si="56"/>
        <v>0</v>
      </c>
      <c r="D463" s="22">
        <f t="shared" si="57"/>
        <v>-143.245</v>
      </c>
      <c r="E463" s="115">
        <f t="shared" si="58"/>
        <v>-143.245</v>
      </c>
      <c r="F463" s="23">
        <f t="shared" si="59"/>
        <v>9.535484904663308E-7</v>
      </c>
      <c r="G463" s="23">
        <f t="shared" si="60"/>
        <v>-9.535484904663308E-7</v>
      </c>
      <c r="H463" s="23">
        <f t="shared" si="61"/>
        <v>163.49956735034078</v>
      </c>
      <c r="I463" s="23">
        <f t="shared" si="62"/>
        <v>-163.49956735034078</v>
      </c>
      <c r="J463" s="72"/>
      <c r="K463" s="21"/>
    </row>
    <row r="464" spans="1:11" x14ac:dyDescent="0.25">
      <c r="A464" s="19">
        <v>455</v>
      </c>
      <c r="B464" s="115">
        <f t="shared" si="63"/>
        <v>22.700000000000188</v>
      </c>
      <c r="C464" s="22">
        <f t="shared" si="56"/>
        <v>0</v>
      </c>
      <c r="D464" s="22">
        <f t="shared" si="57"/>
        <v>-132.52799999999999</v>
      </c>
      <c r="E464" s="115">
        <f t="shared" si="58"/>
        <v>-132.52799999999999</v>
      </c>
      <c r="F464" s="23">
        <f t="shared" si="59"/>
        <v>9.5344837313108383E-7</v>
      </c>
      <c r="G464" s="23">
        <f t="shared" si="60"/>
        <v>-9.5344837313108383E-7</v>
      </c>
      <c r="H464" s="23">
        <f t="shared" si="61"/>
        <v>163.48240079702879</v>
      </c>
      <c r="I464" s="23">
        <f t="shared" si="62"/>
        <v>-163.48240079702879</v>
      </c>
      <c r="J464" s="72"/>
      <c r="K464" s="21"/>
    </row>
    <row r="465" spans="1:11" x14ac:dyDescent="0.25">
      <c r="A465" s="19">
        <v>456</v>
      </c>
      <c r="B465" s="115">
        <f t="shared" si="63"/>
        <v>22.750000000000188</v>
      </c>
      <c r="C465" s="22">
        <f t="shared" si="56"/>
        <v>0</v>
      </c>
      <c r="D465" s="22">
        <f t="shared" si="57"/>
        <v>-119.828</v>
      </c>
      <c r="E465" s="115">
        <f t="shared" si="58"/>
        <v>-119.828</v>
      </c>
      <c r="F465" s="23">
        <f t="shared" si="59"/>
        <v>9.5334826630760532E-7</v>
      </c>
      <c r="G465" s="23">
        <f t="shared" si="60"/>
        <v>-9.5334826630760532E-7</v>
      </c>
      <c r="H465" s="23">
        <f t="shared" si="61"/>
        <v>163.46523604611031</v>
      </c>
      <c r="I465" s="23">
        <f t="shared" si="62"/>
        <v>-163.46523604611031</v>
      </c>
      <c r="J465" s="72"/>
      <c r="K465" s="21"/>
    </row>
    <row r="466" spans="1:11" x14ac:dyDescent="0.25">
      <c r="A466" s="19">
        <v>457</v>
      </c>
      <c r="B466" s="115">
        <f t="shared" si="63"/>
        <v>22.800000000000189</v>
      </c>
      <c r="C466" s="22">
        <f t="shared" si="56"/>
        <v>0</v>
      </c>
      <c r="D466" s="22">
        <f t="shared" si="57"/>
        <v>-105.336</v>
      </c>
      <c r="E466" s="115">
        <f t="shared" si="58"/>
        <v>-105.336</v>
      </c>
      <c r="F466" s="23">
        <f t="shared" si="59"/>
        <v>9.5324816999479146E-7</v>
      </c>
      <c r="G466" s="23">
        <f t="shared" si="60"/>
        <v>-9.5324816999479146E-7</v>
      </c>
      <c r="H466" s="23">
        <f t="shared" si="61"/>
        <v>163.44807309739605</v>
      </c>
      <c r="I466" s="23">
        <f t="shared" si="62"/>
        <v>-163.44807309739605</v>
      </c>
      <c r="J466" s="72"/>
      <c r="K466" s="21"/>
    </row>
    <row r="467" spans="1:11" x14ac:dyDescent="0.25">
      <c r="A467" s="19">
        <v>458</v>
      </c>
      <c r="B467" s="115">
        <f t="shared" si="63"/>
        <v>22.85000000000019</v>
      </c>
      <c r="C467" s="22">
        <f t="shared" si="56"/>
        <v>0</v>
      </c>
      <c r="D467" s="22">
        <f t="shared" si="57"/>
        <v>-89.27</v>
      </c>
      <c r="E467" s="115">
        <f t="shared" si="58"/>
        <v>-89.27</v>
      </c>
      <c r="F467" s="23">
        <f t="shared" si="59"/>
        <v>9.5314808419153857E-7</v>
      </c>
      <c r="G467" s="23">
        <f t="shared" si="60"/>
        <v>-9.5314808419153857E-7</v>
      </c>
      <c r="H467" s="23">
        <f t="shared" si="61"/>
        <v>163.43091195069678</v>
      </c>
      <c r="I467" s="23">
        <f t="shared" si="62"/>
        <v>-163.43091195069678</v>
      </c>
      <c r="J467" s="72"/>
      <c r="K467" s="21"/>
    </row>
    <row r="468" spans="1:11" x14ac:dyDescent="0.25">
      <c r="A468" s="19">
        <v>459</v>
      </c>
      <c r="B468" s="115">
        <f t="shared" si="63"/>
        <v>22.90000000000019</v>
      </c>
      <c r="C468" s="22">
        <f t="shared" si="56"/>
        <v>0</v>
      </c>
      <c r="D468" s="22">
        <f t="shared" si="57"/>
        <v>-71.869</v>
      </c>
      <c r="E468" s="115">
        <f t="shared" si="58"/>
        <v>-71.869</v>
      </c>
      <c r="F468" s="23">
        <f t="shared" si="59"/>
        <v>9.5304800889674341E-7</v>
      </c>
      <c r="G468" s="23">
        <f t="shared" si="60"/>
        <v>-9.5304800889674341E-7</v>
      </c>
      <c r="H468" s="23">
        <f t="shared" si="61"/>
        <v>163.41375260582333</v>
      </c>
      <c r="I468" s="23">
        <f t="shared" si="62"/>
        <v>-163.41375260582333</v>
      </c>
      <c r="J468" s="72"/>
      <c r="K468" s="21"/>
    </row>
    <row r="469" spans="1:11" x14ac:dyDescent="0.25">
      <c r="A469" s="19">
        <v>460</v>
      </c>
      <c r="B469" s="115">
        <f t="shared" si="63"/>
        <v>22.950000000000191</v>
      </c>
      <c r="C469" s="22">
        <f t="shared" si="56"/>
        <v>0</v>
      </c>
      <c r="D469" s="22">
        <f t="shared" si="57"/>
        <v>-53.395000000000003</v>
      </c>
      <c r="E469" s="115">
        <f t="shared" si="58"/>
        <v>-53.395000000000003</v>
      </c>
      <c r="F469" s="23">
        <f t="shared" si="59"/>
        <v>9.5294794410930248E-7</v>
      </c>
      <c r="G469" s="23">
        <f t="shared" si="60"/>
        <v>-9.5294794410930248E-7</v>
      </c>
      <c r="H469" s="23">
        <f t="shared" si="61"/>
        <v>163.3965950625865</v>
      </c>
      <c r="I469" s="23">
        <f t="shared" si="62"/>
        <v>-163.3965950625865</v>
      </c>
      <c r="J469" s="72"/>
      <c r="K469" s="21"/>
    </row>
    <row r="470" spans="1:11" x14ac:dyDescent="0.25">
      <c r="A470" s="19">
        <v>461</v>
      </c>
      <c r="B470" s="115">
        <f t="shared" si="63"/>
        <v>23.000000000000192</v>
      </c>
      <c r="C470" s="22">
        <f t="shared" si="56"/>
        <v>0</v>
      </c>
      <c r="D470" s="22">
        <f t="shared" si="57"/>
        <v>-34.125999999999998</v>
      </c>
      <c r="E470" s="115">
        <f t="shared" si="58"/>
        <v>-34.125999999999998</v>
      </c>
      <c r="F470" s="23">
        <f t="shared" si="59"/>
        <v>9.5284788982811275E-7</v>
      </c>
      <c r="G470" s="23">
        <f t="shared" si="60"/>
        <v>-9.5284788982811275E-7</v>
      </c>
      <c r="H470" s="23">
        <f t="shared" si="61"/>
        <v>163.37943932079713</v>
      </c>
      <c r="I470" s="23">
        <f t="shared" si="62"/>
        <v>-163.37943932079713</v>
      </c>
      <c r="J470" s="72"/>
      <c r="K470" s="21"/>
    </row>
    <row r="471" spans="1:11" x14ac:dyDescent="0.25">
      <c r="A471" s="19">
        <v>462</v>
      </c>
      <c r="B471" s="115">
        <f t="shared" si="63"/>
        <v>23.050000000000193</v>
      </c>
      <c r="C471" s="22">
        <f t="shared" si="56"/>
        <v>0</v>
      </c>
      <c r="D471" s="22">
        <f t="shared" si="57"/>
        <v>-14.349</v>
      </c>
      <c r="E471" s="115">
        <f t="shared" si="58"/>
        <v>-14.349</v>
      </c>
      <c r="F471" s="23">
        <f t="shared" si="59"/>
        <v>9.5274784605207095E-7</v>
      </c>
      <c r="G471" s="23">
        <f t="shared" si="60"/>
        <v>-9.5274784605207095E-7</v>
      </c>
      <c r="H471" s="23">
        <f t="shared" si="61"/>
        <v>163.36228538026609</v>
      </c>
      <c r="I471" s="23">
        <f t="shared" si="62"/>
        <v>-163.36228538026609</v>
      </c>
      <c r="J471" s="72"/>
      <c r="K471" s="21"/>
    </row>
    <row r="472" spans="1:11" x14ac:dyDescent="0.25">
      <c r="A472" s="19">
        <v>463</v>
      </c>
      <c r="B472" s="115">
        <f t="shared" si="63"/>
        <v>23.100000000000193</v>
      </c>
      <c r="C472" s="22">
        <f t="shared" si="56"/>
        <v>0</v>
      </c>
      <c r="D472" s="22">
        <f t="shared" si="57"/>
        <v>5.6379999999999999</v>
      </c>
      <c r="E472" s="115">
        <f t="shared" si="58"/>
        <v>5.6379999999999999</v>
      </c>
      <c r="F472" s="23">
        <f t="shared" si="59"/>
        <v>9.5264781278007415E-7</v>
      </c>
      <c r="G472" s="23">
        <f t="shared" si="60"/>
        <v>-9.5264781278007415E-7</v>
      </c>
      <c r="H472" s="23">
        <f t="shared" si="61"/>
        <v>163.34513324080424</v>
      </c>
      <c r="I472" s="23">
        <f t="shared" si="62"/>
        <v>-163.34513324080424</v>
      </c>
      <c r="J472" s="72"/>
      <c r="K472" s="21"/>
    </row>
    <row r="473" spans="1:11" x14ac:dyDescent="0.25">
      <c r="A473" s="19">
        <v>464</v>
      </c>
      <c r="B473" s="115">
        <f t="shared" si="63"/>
        <v>23.150000000000194</v>
      </c>
      <c r="C473" s="22">
        <f t="shared" si="56"/>
        <v>0</v>
      </c>
      <c r="D473" s="22">
        <f t="shared" si="57"/>
        <v>25.536999999999999</v>
      </c>
      <c r="E473" s="115">
        <f t="shared" si="58"/>
        <v>25.536999999999999</v>
      </c>
      <c r="F473" s="23">
        <f t="shared" si="59"/>
        <v>9.5254779001101949E-7</v>
      </c>
      <c r="G473" s="23">
        <f t="shared" si="60"/>
        <v>-9.5254779001101949E-7</v>
      </c>
      <c r="H473" s="23">
        <f t="shared" si="61"/>
        <v>163.32798290222249</v>
      </c>
      <c r="I473" s="23">
        <f t="shared" si="62"/>
        <v>-163.32798290222249</v>
      </c>
      <c r="J473" s="72"/>
      <c r="K473" s="21"/>
    </row>
    <row r="474" spans="1:11" x14ac:dyDescent="0.25">
      <c r="A474" s="19">
        <v>465</v>
      </c>
      <c r="B474" s="115">
        <f t="shared" si="63"/>
        <v>23.200000000000195</v>
      </c>
      <c r="C474" s="22">
        <f t="shared" si="56"/>
        <v>0</v>
      </c>
      <c r="D474" s="22">
        <f t="shared" si="57"/>
        <v>45.048999999999999</v>
      </c>
      <c r="E474" s="115">
        <f t="shared" si="58"/>
        <v>45.048999999999999</v>
      </c>
      <c r="F474" s="23">
        <f t="shared" si="59"/>
        <v>9.5244777774380427E-7</v>
      </c>
      <c r="G474" s="23">
        <f t="shared" si="60"/>
        <v>-9.5244777774380427E-7</v>
      </c>
      <c r="H474" s="23">
        <f t="shared" si="61"/>
        <v>163.31083436433175</v>
      </c>
      <c r="I474" s="23">
        <f t="shared" si="62"/>
        <v>-163.31083436433175</v>
      </c>
      <c r="J474" s="72"/>
      <c r="K474" s="21"/>
    </row>
    <row r="475" spans="1:11" x14ac:dyDescent="0.25">
      <c r="A475" s="19">
        <v>466</v>
      </c>
      <c r="B475" s="115">
        <f t="shared" si="63"/>
        <v>23.250000000000195</v>
      </c>
      <c r="C475" s="22">
        <f t="shared" si="56"/>
        <v>0</v>
      </c>
      <c r="D475" s="22">
        <f t="shared" si="57"/>
        <v>63.881999999999998</v>
      </c>
      <c r="E475" s="115">
        <f t="shared" si="58"/>
        <v>63.881999999999998</v>
      </c>
      <c r="F475" s="23">
        <f t="shared" si="59"/>
        <v>9.5234777597732573E-7</v>
      </c>
      <c r="G475" s="23">
        <f t="shared" si="60"/>
        <v>-9.5234777597732573E-7</v>
      </c>
      <c r="H475" s="23">
        <f t="shared" si="61"/>
        <v>163.29368762694295</v>
      </c>
      <c r="I475" s="23">
        <f t="shared" si="62"/>
        <v>-163.29368762694295</v>
      </c>
      <c r="J475" s="72"/>
      <c r="K475" s="21"/>
    </row>
    <row r="476" spans="1:11" x14ac:dyDescent="0.25">
      <c r="A476" s="19">
        <v>467</v>
      </c>
      <c r="B476" s="115">
        <f t="shared" si="63"/>
        <v>23.300000000000196</v>
      </c>
      <c r="C476" s="22">
        <f t="shared" si="56"/>
        <v>0</v>
      </c>
      <c r="D476" s="22">
        <f t="shared" si="57"/>
        <v>81.754999999999995</v>
      </c>
      <c r="E476" s="115">
        <f t="shared" si="58"/>
        <v>81.754999999999995</v>
      </c>
      <c r="F476" s="23">
        <f t="shared" si="59"/>
        <v>9.5224778471048147E-7</v>
      </c>
      <c r="G476" s="23">
        <f t="shared" si="60"/>
        <v>-9.5224778471048147E-7</v>
      </c>
      <c r="H476" s="23">
        <f t="shared" si="61"/>
        <v>163.27654268986709</v>
      </c>
      <c r="I476" s="23">
        <f t="shared" si="62"/>
        <v>-163.27654268986709</v>
      </c>
      <c r="J476" s="72"/>
      <c r="K476" s="21"/>
    </row>
    <row r="477" spans="1:11" x14ac:dyDescent="0.25">
      <c r="A477" s="19">
        <v>468</v>
      </c>
      <c r="B477" s="115">
        <f t="shared" si="63"/>
        <v>23.350000000000197</v>
      </c>
      <c r="C477" s="22">
        <f t="shared" si="56"/>
        <v>0</v>
      </c>
      <c r="D477" s="22">
        <f t="shared" si="57"/>
        <v>98.399000000000001</v>
      </c>
      <c r="E477" s="115">
        <f t="shared" si="58"/>
        <v>98.399000000000001</v>
      </c>
      <c r="F477" s="23">
        <f t="shared" si="59"/>
        <v>9.5214780394216908E-7</v>
      </c>
      <c r="G477" s="23">
        <f t="shared" si="60"/>
        <v>-9.5214780394216908E-7</v>
      </c>
      <c r="H477" s="23">
        <f t="shared" si="61"/>
        <v>163.25939955291508</v>
      </c>
      <c r="I477" s="23">
        <f t="shared" si="62"/>
        <v>-163.25939955291508</v>
      </c>
      <c r="J477" s="72"/>
      <c r="K477" s="21"/>
    </row>
    <row r="478" spans="1:11" x14ac:dyDescent="0.25">
      <c r="A478" s="19">
        <v>469</v>
      </c>
      <c r="B478" s="115">
        <f t="shared" si="63"/>
        <v>23.400000000000198</v>
      </c>
      <c r="C478" s="22">
        <f t="shared" si="56"/>
        <v>0</v>
      </c>
      <c r="D478" s="22">
        <f t="shared" si="57"/>
        <v>113.565</v>
      </c>
      <c r="E478" s="115">
        <f t="shared" si="58"/>
        <v>113.565</v>
      </c>
      <c r="F478" s="23">
        <f t="shared" si="59"/>
        <v>9.5204783367128624E-7</v>
      </c>
      <c r="G478" s="23">
        <f t="shared" si="60"/>
        <v>-9.5204783367128624E-7</v>
      </c>
      <c r="H478" s="23">
        <f t="shared" si="61"/>
        <v>163.24225821589798</v>
      </c>
      <c r="I478" s="23">
        <f t="shared" si="62"/>
        <v>-163.24225821589798</v>
      </c>
      <c r="J478" s="72"/>
      <c r="K478" s="21"/>
    </row>
    <row r="479" spans="1:11" x14ac:dyDescent="0.25">
      <c r="A479" s="19">
        <v>470</v>
      </c>
      <c r="B479" s="115">
        <f t="shared" si="63"/>
        <v>23.450000000000198</v>
      </c>
      <c r="C479" s="22">
        <f t="shared" si="56"/>
        <v>0</v>
      </c>
      <c r="D479" s="22">
        <f t="shared" si="57"/>
        <v>127.027</v>
      </c>
      <c r="E479" s="115">
        <f t="shared" si="58"/>
        <v>127.027</v>
      </c>
      <c r="F479" s="23">
        <f t="shared" si="59"/>
        <v>9.5194787389673076E-7</v>
      </c>
      <c r="G479" s="23">
        <f t="shared" si="60"/>
        <v>-9.5194787389673076E-7</v>
      </c>
      <c r="H479" s="23">
        <f t="shared" si="61"/>
        <v>163.22511867862676</v>
      </c>
      <c r="I479" s="23">
        <f t="shared" si="62"/>
        <v>-163.22511867862676</v>
      </c>
      <c r="J479" s="72"/>
      <c r="K479" s="21"/>
    </row>
    <row r="480" spans="1:11" x14ac:dyDescent="0.25">
      <c r="A480" s="19">
        <v>471</v>
      </c>
      <c r="B480" s="115">
        <f t="shared" si="63"/>
        <v>23.500000000000199</v>
      </c>
      <c r="C480" s="22">
        <f t="shared" si="56"/>
        <v>0</v>
      </c>
      <c r="D480" s="22">
        <f t="shared" si="57"/>
        <v>138.583</v>
      </c>
      <c r="E480" s="115">
        <f t="shared" si="58"/>
        <v>138.583</v>
      </c>
      <c r="F480" s="23">
        <f t="shared" si="59"/>
        <v>9.5184792461740065E-7</v>
      </c>
      <c r="G480" s="23">
        <f t="shared" si="60"/>
        <v>-9.5184792461740065E-7</v>
      </c>
      <c r="H480" s="23">
        <f t="shared" si="61"/>
        <v>163.20798094091248</v>
      </c>
      <c r="I480" s="23">
        <f t="shared" si="62"/>
        <v>-163.20798094091248</v>
      </c>
      <c r="J480" s="72"/>
      <c r="K480" s="21"/>
    </row>
    <row r="481" spans="1:11" x14ac:dyDescent="0.25">
      <c r="A481" s="19">
        <v>472</v>
      </c>
      <c r="B481" s="115">
        <f t="shared" si="63"/>
        <v>23.5500000000002</v>
      </c>
      <c r="C481" s="22">
        <f t="shared" si="56"/>
        <v>0</v>
      </c>
      <c r="D481" s="22">
        <f t="shared" si="57"/>
        <v>148.06100000000001</v>
      </c>
      <c r="E481" s="115">
        <f t="shared" si="58"/>
        <v>148.06100000000001</v>
      </c>
      <c r="F481" s="23">
        <f t="shared" si="59"/>
        <v>9.5174798583219381E-7</v>
      </c>
      <c r="G481" s="23">
        <f t="shared" si="60"/>
        <v>-9.5174798583219381E-7</v>
      </c>
      <c r="H481" s="23">
        <f t="shared" si="61"/>
        <v>163.19084500256619</v>
      </c>
      <c r="I481" s="23">
        <f t="shared" si="62"/>
        <v>-163.19084500256619</v>
      </c>
      <c r="J481" s="72"/>
      <c r="K481" s="21"/>
    </row>
    <row r="482" spans="1:11" x14ac:dyDescent="0.25">
      <c r="A482" s="19">
        <v>473</v>
      </c>
      <c r="B482" s="115">
        <f t="shared" si="63"/>
        <v>23.6000000000002</v>
      </c>
      <c r="C482" s="22">
        <f t="shared" si="56"/>
        <v>0</v>
      </c>
      <c r="D482" s="22">
        <f t="shared" si="57"/>
        <v>155.32</v>
      </c>
      <c r="E482" s="115">
        <f t="shared" si="58"/>
        <v>155.32</v>
      </c>
      <c r="F482" s="23">
        <f t="shared" si="59"/>
        <v>9.5164805754000857E-7</v>
      </c>
      <c r="G482" s="23">
        <f t="shared" si="60"/>
        <v>-9.5164805754000857E-7</v>
      </c>
      <c r="H482" s="23">
        <f t="shared" si="61"/>
        <v>163.17371086339895</v>
      </c>
      <c r="I482" s="23">
        <f t="shared" si="62"/>
        <v>-163.17371086339895</v>
      </c>
      <c r="J482" s="72"/>
      <c r="K482" s="21"/>
    </row>
    <row r="483" spans="1:11" x14ac:dyDescent="0.25">
      <c r="A483" s="19">
        <v>474</v>
      </c>
      <c r="B483" s="115">
        <f t="shared" si="63"/>
        <v>23.650000000000201</v>
      </c>
      <c r="C483" s="22">
        <f t="shared" si="56"/>
        <v>0</v>
      </c>
      <c r="D483" s="22">
        <f t="shared" si="57"/>
        <v>160.25</v>
      </c>
      <c r="E483" s="115">
        <f t="shared" si="58"/>
        <v>160.25</v>
      </c>
      <c r="F483" s="23">
        <f t="shared" si="59"/>
        <v>9.5154813973974314E-7</v>
      </c>
      <c r="G483" s="23">
        <f t="shared" si="60"/>
        <v>-9.5154813973974314E-7</v>
      </c>
      <c r="H483" s="23">
        <f t="shared" si="61"/>
        <v>163.1565785232219</v>
      </c>
      <c r="I483" s="23">
        <f t="shared" si="62"/>
        <v>-163.1565785232219</v>
      </c>
      <c r="J483" s="72"/>
      <c r="K483" s="21"/>
    </row>
    <row r="484" spans="1:11" x14ac:dyDescent="0.25">
      <c r="A484" s="19">
        <v>475</v>
      </c>
      <c r="B484" s="115">
        <f t="shared" si="63"/>
        <v>23.700000000000202</v>
      </c>
      <c r="C484" s="22">
        <f t="shared" si="56"/>
        <v>0</v>
      </c>
      <c r="D484" s="22">
        <f t="shared" si="57"/>
        <v>162.77799999999999</v>
      </c>
      <c r="E484" s="115">
        <f t="shared" si="58"/>
        <v>162.77799999999999</v>
      </c>
      <c r="F484" s="23">
        <f t="shared" si="59"/>
        <v>9.5144823243029608E-7</v>
      </c>
      <c r="G484" s="23">
        <f t="shared" si="60"/>
        <v>-9.5144823243029608E-7</v>
      </c>
      <c r="H484" s="23">
        <f t="shared" si="61"/>
        <v>163.13944798184613</v>
      </c>
      <c r="I484" s="23">
        <f t="shared" si="62"/>
        <v>-163.13944798184613</v>
      </c>
      <c r="J484" s="72"/>
      <c r="K484" s="21"/>
    </row>
    <row r="485" spans="1:11" x14ac:dyDescent="0.25">
      <c r="A485" s="19">
        <v>476</v>
      </c>
      <c r="B485" s="115">
        <f t="shared" si="63"/>
        <v>23.750000000000203</v>
      </c>
      <c r="C485" s="22">
        <f t="shared" si="56"/>
        <v>0</v>
      </c>
      <c r="D485" s="22">
        <f t="shared" si="57"/>
        <v>162.86799999999999</v>
      </c>
      <c r="E485" s="115">
        <f t="shared" si="58"/>
        <v>162.86799999999999</v>
      </c>
      <c r="F485" s="23">
        <f t="shared" si="59"/>
        <v>9.513483356105657E-7</v>
      </c>
      <c r="G485" s="23">
        <f t="shared" si="60"/>
        <v>-9.513483356105657E-7</v>
      </c>
      <c r="H485" s="23">
        <f t="shared" si="61"/>
        <v>163.12231923908277</v>
      </c>
      <c r="I485" s="23">
        <f t="shared" si="62"/>
        <v>-163.12231923908277</v>
      </c>
      <c r="J485" s="72"/>
      <c r="K485" s="21"/>
    </row>
    <row r="486" spans="1:11" x14ac:dyDescent="0.25">
      <c r="A486" s="19">
        <v>477</v>
      </c>
      <c r="B486" s="115">
        <f t="shared" si="63"/>
        <v>23.800000000000203</v>
      </c>
      <c r="C486" s="22">
        <f t="shared" si="56"/>
        <v>0</v>
      </c>
      <c r="D486" s="22">
        <f t="shared" si="57"/>
        <v>160.517</v>
      </c>
      <c r="E486" s="115">
        <f t="shared" si="58"/>
        <v>160.517</v>
      </c>
      <c r="F486" s="23">
        <f t="shared" si="59"/>
        <v>9.5124844927945066E-7</v>
      </c>
      <c r="G486" s="23">
        <f t="shared" si="60"/>
        <v>-9.5124844927945066E-7</v>
      </c>
      <c r="H486" s="23">
        <f t="shared" si="61"/>
        <v>163.10519229474298</v>
      </c>
      <c r="I486" s="23">
        <f t="shared" si="62"/>
        <v>-163.10519229474298</v>
      </c>
      <c r="J486" s="72"/>
      <c r="K486" s="21"/>
    </row>
    <row r="487" spans="1:11" x14ac:dyDescent="0.25">
      <c r="A487" s="19">
        <v>478</v>
      </c>
      <c r="B487" s="115">
        <f t="shared" si="63"/>
        <v>23.850000000000204</v>
      </c>
      <c r="C487" s="22">
        <f t="shared" si="56"/>
        <v>0</v>
      </c>
      <c r="D487" s="22">
        <f t="shared" si="57"/>
        <v>155.76300000000001</v>
      </c>
      <c r="E487" s="115">
        <f t="shared" si="58"/>
        <v>155.76300000000001</v>
      </c>
      <c r="F487" s="23">
        <f t="shared" si="59"/>
        <v>9.5114857343585002E-7</v>
      </c>
      <c r="G487" s="23">
        <f t="shared" si="60"/>
        <v>-9.5114857343585002E-7</v>
      </c>
      <c r="H487" s="23">
        <f t="shared" si="61"/>
        <v>163.08806714863795</v>
      </c>
      <c r="I487" s="23">
        <f t="shared" si="62"/>
        <v>-163.08806714863795</v>
      </c>
      <c r="J487" s="72"/>
      <c r="K487" s="21"/>
    </row>
    <row r="488" spans="1:11" x14ac:dyDescent="0.25">
      <c r="A488" s="19">
        <v>479</v>
      </c>
      <c r="B488" s="115">
        <f t="shared" si="63"/>
        <v>23.900000000000205</v>
      </c>
      <c r="C488" s="22">
        <f t="shared" si="56"/>
        <v>0</v>
      </c>
      <c r="D488" s="22">
        <f t="shared" si="57"/>
        <v>148.67699999999999</v>
      </c>
      <c r="E488" s="115">
        <f t="shared" si="58"/>
        <v>148.67699999999999</v>
      </c>
      <c r="F488" s="23">
        <f t="shared" si="59"/>
        <v>9.5104870807866221E-7</v>
      </c>
      <c r="G488" s="23">
        <f t="shared" si="60"/>
        <v>-9.5104870807866221E-7</v>
      </c>
      <c r="H488" s="23">
        <f t="shared" si="61"/>
        <v>163.07094380057885</v>
      </c>
      <c r="I488" s="23">
        <f t="shared" si="62"/>
        <v>-163.07094380057885</v>
      </c>
      <c r="J488" s="72"/>
      <c r="K488" s="21"/>
    </row>
    <row r="489" spans="1:11" x14ac:dyDescent="0.25">
      <c r="A489" s="19">
        <v>480</v>
      </c>
      <c r="B489" s="115">
        <f t="shared" si="63"/>
        <v>23.950000000000205</v>
      </c>
      <c r="C489" s="22">
        <f t="shared" si="56"/>
        <v>0</v>
      </c>
      <c r="D489" s="22">
        <f t="shared" si="57"/>
        <v>139.36500000000001</v>
      </c>
      <c r="E489" s="115">
        <f t="shared" si="58"/>
        <v>139.36500000000001</v>
      </c>
      <c r="F489" s="23">
        <f t="shared" si="59"/>
        <v>9.5094885320678642E-7</v>
      </c>
      <c r="G489" s="23">
        <f t="shared" si="60"/>
        <v>-9.5094885320678642E-7</v>
      </c>
      <c r="H489" s="23">
        <f t="shared" si="61"/>
        <v>163.0538222503769</v>
      </c>
      <c r="I489" s="23">
        <f t="shared" si="62"/>
        <v>-163.0538222503769</v>
      </c>
      <c r="J489" s="72"/>
      <c r="K489" s="21"/>
    </row>
    <row r="490" spans="1:11" x14ac:dyDescent="0.25">
      <c r="A490" s="19">
        <v>481</v>
      </c>
      <c r="B490" s="115">
        <f t="shared" si="63"/>
        <v>24.000000000000206</v>
      </c>
      <c r="C490" s="22">
        <f t="shared" si="56"/>
        <v>0</v>
      </c>
      <c r="D490" s="22">
        <f t="shared" si="57"/>
        <v>127.967</v>
      </c>
      <c r="E490" s="115">
        <f t="shared" si="58"/>
        <v>127.967</v>
      </c>
      <c r="F490" s="23">
        <f t="shared" si="59"/>
        <v>9.508490088191218E-7</v>
      </c>
      <c r="G490" s="23">
        <f t="shared" si="60"/>
        <v>-9.508490088191218E-7</v>
      </c>
      <c r="H490" s="23">
        <f t="shared" si="61"/>
        <v>163.03670249784332</v>
      </c>
      <c r="I490" s="23">
        <f t="shared" si="62"/>
        <v>-163.03670249784332</v>
      </c>
      <c r="J490" s="72"/>
      <c r="K490" s="21"/>
    </row>
    <row r="491" spans="1:11" x14ac:dyDescent="0.25">
      <c r="A491" s="19">
        <v>482</v>
      </c>
      <c r="B491" s="115">
        <f t="shared" si="63"/>
        <v>24.050000000000207</v>
      </c>
      <c r="C491" s="22">
        <f t="shared" si="56"/>
        <v>0</v>
      </c>
      <c r="D491" s="22">
        <f t="shared" si="57"/>
        <v>114.655</v>
      </c>
      <c r="E491" s="115">
        <f t="shared" si="58"/>
        <v>114.655</v>
      </c>
      <c r="F491" s="23">
        <f t="shared" si="59"/>
        <v>9.5074917491456755E-7</v>
      </c>
      <c r="G491" s="23">
        <f t="shared" si="60"/>
        <v>-9.5074917491456755E-7</v>
      </c>
      <c r="H491" s="23">
        <f t="shared" si="61"/>
        <v>163.01958454278943</v>
      </c>
      <c r="I491" s="23">
        <f t="shared" si="62"/>
        <v>-163.01958454278943</v>
      </c>
      <c r="J491" s="72"/>
      <c r="K491" s="21"/>
    </row>
    <row r="492" spans="1:11" x14ac:dyDescent="0.25">
      <c r="A492" s="19">
        <v>483</v>
      </c>
      <c r="B492" s="115">
        <f t="shared" si="63"/>
        <v>24.100000000000207</v>
      </c>
      <c r="C492" s="22">
        <f t="shared" si="56"/>
        <v>0</v>
      </c>
      <c r="D492" s="22">
        <f t="shared" si="57"/>
        <v>99.628</v>
      </c>
      <c r="E492" s="115">
        <f t="shared" si="58"/>
        <v>99.628</v>
      </c>
      <c r="F492" s="23">
        <f t="shared" si="59"/>
        <v>9.5064935149202284E-7</v>
      </c>
      <c r="G492" s="23">
        <f t="shared" si="60"/>
        <v>-9.5064935149202284E-7</v>
      </c>
      <c r="H492" s="23">
        <f t="shared" si="61"/>
        <v>163.00246838502645</v>
      </c>
      <c r="I492" s="23">
        <f t="shared" si="62"/>
        <v>-163.00246838502645</v>
      </c>
      <c r="J492" s="72"/>
      <c r="K492" s="21"/>
    </row>
    <row r="493" spans="1:11" x14ac:dyDescent="0.25">
      <c r="A493" s="19">
        <v>484</v>
      </c>
      <c r="B493" s="115">
        <f t="shared" si="63"/>
        <v>24.150000000000208</v>
      </c>
      <c r="C493" s="22">
        <f t="shared" si="56"/>
        <v>0</v>
      </c>
      <c r="D493" s="22">
        <f t="shared" si="57"/>
        <v>83.111000000000004</v>
      </c>
      <c r="E493" s="115">
        <f t="shared" si="58"/>
        <v>83.111000000000004</v>
      </c>
      <c r="F493" s="23">
        <f t="shared" si="59"/>
        <v>9.5054953855038736E-7</v>
      </c>
      <c r="G493" s="23">
        <f t="shared" si="60"/>
        <v>-9.5054953855038736E-7</v>
      </c>
      <c r="H493" s="23">
        <f t="shared" si="61"/>
        <v>162.98535402436568</v>
      </c>
      <c r="I493" s="23">
        <f t="shared" si="62"/>
        <v>-162.98535402436568</v>
      </c>
      <c r="J493" s="72"/>
      <c r="K493" s="21"/>
    </row>
    <row r="494" spans="1:11" x14ac:dyDescent="0.25">
      <c r="A494" s="19">
        <v>485</v>
      </c>
      <c r="B494" s="115">
        <f t="shared" si="63"/>
        <v>24.200000000000209</v>
      </c>
      <c r="C494" s="22">
        <f t="shared" si="56"/>
        <v>0</v>
      </c>
      <c r="D494" s="22">
        <f t="shared" si="57"/>
        <v>65.353999999999999</v>
      </c>
      <c r="E494" s="115">
        <f t="shared" si="58"/>
        <v>65.353999999999999</v>
      </c>
      <c r="F494" s="23">
        <f t="shared" si="59"/>
        <v>9.5044973608856051E-7</v>
      </c>
      <c r="G494" s="23">
        <f t="shared" si="60"/>
        <v>-9.5044973608856051E-7</v>
      </c>
      <c r="H494" s="23">
        <f t="shared" si="61"/>
        <v>162.96824146061843</v>
      </c>
      <c r="I494" s="23">
        <f t="shared" si="62"/>
        <v>-162.96824146061843</v>
      </c>
      <c r="J494" s="72"/>
      <c r="K494" s="21"/>
    </row>
    <row r="495" spans="1:11" x14ac:dyDescent="0.25">
      <c r="A495" s="19">
        <v>486</v>
      </c>
      <c r="B495" s="115">
        <f t="shared" si="63"/>
        <v>24.25000000000021</v>
      </c>
      <c r="C495" s="22">
        <f t="shared" si="56"/>
        <v>0</v>
      </c>
      <c r="D495" s="22">
        <f t="shared" si="57"/>
        <v>46.621000000000002</v>
      </c>
      <c r="E495" s="115">
        <f t="shared" si="58"/>
        <v>46.621000000000002</v>
      </c>
      <c r="F495" s="23">
        <f t="shared" si="59"/>
        <v>9.5034994410544199E-7</v>
      </c>
      <c r="G495" s="23">
        <f t="shared" si="60"/>
        <v>-9.5034994410544199E-7</v>
      </c>
      <c r="H495" s="23">
        <f t="shared" si="61"/>
        <v>162.95113069359607</v>
      </c>
      <c r="I495" s="23">
        <f t="shared" si="62"/>
        <v>-162.95113069359607</v>
      </c>
      <c r="J495" s="72"/>
      <c r="K495" s="21"/>
    </row>
    <row r="496" spans="1:11" x14ac:dyDescent="0.25">
      <c r="A496" s="19">
        <v>487</v>
      </c>
      <c r="B496" s="115">
        <f t="shared" si="63"/>
        <v>24.30000000000021</v>
      </c>
      <c r="C496" s="22">
        <f t="shared" si="56"/>
        <v>0</v>
      </c>
      <c r="D496" s="22">
        <f t="shared" si="57"/>
        <v>27.193000000000001</v>
      </c>
      <c r="E496" s="115">
        <f t="shared" si="58"/>
        <v>27.193000000000001</v>
      </c>
      <c r="F496" s="23">
        <f t="shared" si="59"/>
        <v>9.5025016259993161E-7</v>
      </c>
      <c r="G496" s="23">
        <f t="shared" si="60"/>
        <v>-9.5025016259993161E-7</v>
      </c>
      <c r="H496" s="23">
        <f t="shared" si="61"/>
        <v>162.93402172310991</v>
      </c>
      <c r="I496" s="23">
        <f t="shared" si="62"/>
        <v>-162.93402172310991</v>
      </c>
      <c r="J496" s="72"/>
      <c r="K496" s="21"/>
    </row>
    <row r="497" spans="1:11" x14ac:dyDescent="0.25">
      <c r="A497" s="19">
        <v>488</v>
      </c>
      <c r="B497" s="115">
        <f t="shared" si="63"/>
        <v>24.350000000000211</v>
      </c>
      <c r="C497" s="22">
        <f t="shared" si="56"/>
        <v>0</v>
      </c>
      <c r="D497" s="22">
        <f t="shared" si="57"/>
        <v>7.3620000000000001</v>
      </c>
      <c r="E497" s="115">
        <f t="shared" si="58"/>
        <v>7.3620000000000001</v>
      </c>
      <c r="F497" s="23">
        <f t="shared" si="59"/>
        <v>9.5015039157092939E-7</v>
      </c>
      <c r="G497" s="23">
        <f t="shared" si="60"/>
        <v>-9.5015039157092939E-7</v>
      </c>
      <c r="H497" s="23">
        <f t="shared" si="61"/>
        <v>162.91691454897133</v>
      </c>
      <c r="I497" s="23">
        <f t="shared" si="62"/>
        <v>-162.91691454897133</v>
      </c>
      <c r="J497" s="72"/>
      <c r="K497" s="21"/>
    </row>
    <row r="498" spans="1:11" x14ac:dyDescent="0.25">
      <c r="A498" s="19">
        <v>489</v>
      </c>
      <c r="B498" s="115">
        <f t="shared" si="63"/>
        <v>24.400000000000212</v>
      </c>
      <c r="C498" s="22">
        <f t="shared" si="56"/>
        <v>0</v>
      </c>
      <c r="D498" s="22">
        <f t="shared" si="57"/>
        <v>-12.574</v>
      </c>
      <c r="E498" s="115">
        <f t="shared" si="58"/>
        <v>-12.574</v>
      </c>
      <c r="F498" s="23">
        <f t="shared" si="59"/>
        <v>9.5005063101733503E-7</v>
      </c>
      <c r="G498" s="23">
        <f t="shared" si="60"/>
        <v>-9.5005063101733503E-7</v>
      </c>
      <c r="H498" s="23">
        <f t="shared" si="61"/>
        <v>162.89980917099174</v>
      </c>
      <c r="I498" s="23">
        <f t="shared" si="62"/>
        <v>-162.89980917099174</v>
      </c>
      <c r="J498" s="72"/>
      <c r="K498" s="21"/>
    </row>
    <row r="499" spans="1:11" x14ac:dyDescent="0.25">
      <c r="A499" s="19">
        <v>490</v>
      </c>
      <c r="B499" s="115">
        <f t="shared" si="63"/>
        <v>24.450000000000212</v>
      </c>
      <c r="C499" s="22">
        <f t="shared" si="56"/>
        <v>0</v>
      </c>
      <c r="D499" s="22">
        <f t="shared" si="57"/>
        <v>-32.319000000000003</v>
      </c>
      <c r="E499" s="115">
        <f t="shared" si="58"/>
        <v>-32.319000000000003</v>
      </c>
      <c r="F499" s="23">
        <f t="shared" si="59"/>
        <v>9.4995088093804909E-7</v>
      </c>
      <c r="G499" s="23">
        <f t="shared" si="60"/>
        <v>-9.4995088093804909E-7</v>
      </c>
      <c r="H499" s="23">
        <f t="shared" si="61"/>
        <v>162.88270558898256</v>
      </c>
      <c r="I499" s="23">
        <f t="shared" si="62"/>
        <v>-162.88270558898256</v>
      </c>
      <c r="J499" s="72"/>
      <c r="K499" s="21"/>
    </row>
    <row r="500" spans="1:11" x14ac:dyDescent="0.25">
      <c r="A500" s="19">
        <v>491</v>
      </c>
      <c r="B500" s="115">
        <f t="shared" si="63"/>
        <v>24.500000000000213</v>
      </c>
      <c r="C500" s="22">
        <f t="shared" si="56"/>
        <v>0</v>
      </c>
      <c r="D500" s="22">
        <f t="shared" si="57"/>
        <v>-51.575000000000003</v>
      </c>
      <c r="E500" s="115">
        <f t="shared" si="58"/>
        <v>-51.575000000000003</v>
      </c>
      <c r="F500" s="23">
        <f t="shared" si="59"/>
        <v>9.4985114133197149E-7</v>
      </c>
      <c r="G500" s="23">
        <f t="shared" si="60"/>
        <v>-9.4985114133197149E-7</v>
      </c>
      <c r="H500" s="23">
        <f t="shared" si="61"/>
        <v>162.8656038027552</v>
      </c>
      <c r="I500" s="23">
        <f t="shared" si="62"/>
        <v>-162.8656038027552</v>
      </c>
      <c r="J500" s="72"/>
      <c r="K500" s="21"/>
    </row>
    <row r="501" spans="1:11" x14ac:dyDescent="0.25">
      <c r="A501" s="19">
        <v>492</v>
      </c>
      <c r="B501" s="115">
        <f t="shared" si="63"/>
        <v>24.550000000000214</v>
      </c>
      <c r="C501" s="22">
        <f t="shared" si="56"/>
        <v>0</v>
      </c>
      <c r="D501" s="22">
        <f t="shared" si="57"/>
        <v>-70.054000000000002</v>
      </c>
      <c r="E501" s="115">
        <f t="shared" si="58"/>
        <v>-70.054000000000002</v>
      </c>
      <c r="F501" s="23">
        <f t="shared" si="59"/>
        <v>9.4975141219800277E-7</v>
      </c>
      <c r="G501" s="23">
        <f t="shared" si="60"/>
        <v>-9.4975141219800277E-7</v>
      </c>
      <c r="H501" s="23">
        <f t="shared" si="61"/>
        <v>162.84850381212112</v>
      </c>
      <c r="I501" s="23">
        <f t="shared" si="62"/>
        <v>-162.84850381212112</v>
      </c>
      <c r="J501" s="72"/>
      <c r="K501" s="21"/>
    </row>
    <row r="502" spans="1:11" x14ac:dyDescent="0.25">
      <c r="A502" s="19">
        <v>493</v>
      </c>
      <c r="B502" s="115">
        <f t="shared" si="63"/>
        <v>24.600000000000215</v>
      </c>
      <c r="C502" s="22">
        <f t="shared" si="56"/>
        <v>0</v>
      </c>
      <c r="D502" s="22">
        <f t="shared" si="57"/>
        <v>-87.48</v>
      </c>
      <c r="E502" s="115">
        <f t="shared" si="58"/>
        <v>-87.48</v>
      </c>
      <c r="F502" s="23">
        <f t="shared" si="59"/>
        <v>9.4965169353504349E-7</v>
      </c>
      <c r="G502" s="23">
        <f t="shared" si="60"/>
        <v>-9.4965169353504349E-7</v>
      </c>
      <c r="H502" s="23">
        <f t="shared" si="61"/>
        <v>162.83140561689183</v>
      </c>
      <c r="I502" s="23">
        <f t="shared" si="62"/>
        <v>-162.83140561689183</v>
      </c>
      <c r="J502" s="72"/>
      <c r="K502" s="21"/>
    </row>
    <row r="503" spans="1:11" x14ac:dyDescent="0.25">
      <c r="A503" s="19">
        <v>494</v>
      </c>
      <c r="B503" s="115">
        <f t="shared" si="63"/>
        <v>24.650000000000215</v>
      </c>
      <c r="C503" s="22">
        <f t="shared" si="56"/>
        <v>0</v>
      </c>
      <c r="D503" s="22">
        <f t="shared" si="57"/>
        <v>-103.592</v>
      </c>
      <c r="E503" s="115">
        <f t="shared" si="58"/>
        <v>-103.592</v>
      </c>
      <c r="F503" s="23">
        <f t="shared" si="59"/>
        <v>9.4955198534199398E-7</v>
      </c>
      <c r="G503" s="23">
        <f t="shared" si="60"/>
        <v>-9.4955198534199398E-7</v>
      </c>
      <c r="H503" s="23">
        <f t="shared" si="61"/>
        <v>162.81430921687874</v>
      </c>
      <c r="I503" s="23">
        <f t="shared" si="62"/>
        <v>-162.81430921687874</v>
      </c>
      <c r="J503" s="72"/>
      <c r="K503" s="21"/>
    </row>
    <row r="504" spans="1:11" x14ac:dyDescent="0.25">
      <c r="A504" s="19">
        <v>495</v>
      </c>
      <c r="B504" s="115">
        <f t="shared" si="63"/>
        <v>24.700000000000216</v>
      </c>
      <c r="C504" s="22">
        <f t="shared" si="56"/>
        <v>0</v>
      </c>
      <c r="D504" s="22">
        <f t="shared" si="57"/>
        <v>-118.149</v>
      </c>
      <c r="E504" s="115">
        <f t="shared" si="58"/>
        <v>-118.149</v>
      </c>
      <c r="F504" s="23">
        <f t="shared" si="59"/>
        <v>9.4945228761775522E-7</v>
      </c>
      <c r="G504" s="23">
        <f t="shared" si="60"/>
        <v>-9.4945228761775522E-7</v>
      </c>
      <c r="H504" s="23">
        <f t="shared" si="61"/>
        <v>162.79721461189345</v>
      </c>
      <c r="I504" s="23">
        <f t="shared" si="62"/>
        <v>-162.79721461189345</v>
      </c>
      <c r="J504" s="72"/>
      <c r="K504" s="21"/>
    </row>
    <row r="505" spans="1:11" x14ac:dyDescent="0.25">
      <c r="A505" s="19">
        <v>496</v>
      </c>
      <c r="B505" s="115">
        <f t="shared" si="63"/>
        <v>24.750000000000217</v>
      </c>
      <c r="C505" s="22">
        <f t="shared" si="56"/>
        <v>0</v>
      </c>
      <c r="D505" s="22">
        <f t="shared" si="57"/>
        <v>-130.93299999999999</v>
      </c>
      <c r="E505" s="115">
        <f t="shared" si="58"/>
        <v>-130.93299999999999</v>
      </c>
      <c r="F505" s="23">
        <f t="shared" si="59"/>
        <v>9.4935260036122786E-7</v>
      </c>
      <c r="G505" s="23">
        <f t="shared" si="60"/>
        <v>-9.4935260036122786E-7</v>
      </c>
      <c r="H505" s="23">
        <f t="shared" si="61"/>
        <v>162.78012180174744</v>
      </c>
      <c r="I505" s="23">
        <f t="shared" si="62"/>
        <v>-162.78012180174744</v>
      </c>
      <c r="J505" s="72"/>
      <c r="K505" s="21"/>
    </row>
    <row r="506" spans="1:11" x14ac:dyDescent="0.25">
      <c r="A506" s="19">
        <v>497</v>
      </c>
      <c r="B506" s="115">
        <f t="shared" si="63"/>
        <v>24.800000000000217</v>
      </c>
      <c r="C506" s="22">
        <f t="shared" si="56"/>
        <v>0</v>
      </c>
      <c r="D506" s="22">
        <f t="shared" si="57"/>
        <v>-141.75299999999999</v>
      </c>
      <c r="E506" s="115">
        <f t="shared" si="58"/>
        <v>-141.75299999999999</v>
      </c>
      <c r="F506" s="23">
        <f t="shared" si="59"/>
        <v>9.49252923571313E-7</v>
      </c>
      <c r="G506" s="23">
        <f t="shared" si="60"/>
        <v>-9.49252923571313E-7</v>
      </c>
      <c r="H506" s="23">
        <f t="shared" si="61"/>
        <v>162.76303078625227</v>
      </c>
      <c r="I506" s="23">
        <f t="shared" si="62"/>
        <v>-162.76303078625227</v>
      </c>
      <c r="J506" s="72"/>
      <c r="K506" s="21"/>
    </row>
    <row r="507" spans="1:11" x14ac:dyDescent="0.25">
      <c r="A507" s="19">
        <v>498</v>
      </c>
      <c r="B507" s="115">
        <f t="shared" si="63"/>
        <v>24.850000000000218</v>
      </c>
      <c r="C507" s="22">
        <f t="shared" si="56"/>
        <v>0</v>
      </c>
      <c r="D507" s="22">
        <f t="shared" si="57"/>
        <v>-150.447</v>
      </c>
      <c r="E507" s="115">
        <f t="shared" si="58"/>
        <v>-150.447</v>
      </c>
      <c r="F507" s="23">
        <f t="shared" si="59"/>
        <v>9.4915325724691159E-7</v>
      </c>
      <c r="G507" s="23">
        <f t="shared" si="60"/>
        <v>-9.4915325724691159E-7</v>
      </c>
      <c r="H507" s="23">
        <f t="shared" si="61"/>
        <v>162.74594156521951</v>
      </c>
      <c r="I507" s="23">
        <f t="shared" si="62"/>
        <v>-162.74594156521951</v>
      </c>
      <c r="J507" s="72"/>
      <c r="K507" s="21"/>
    </row>
    <row r="508" spans="1:11" x14ac:dyDescent="0.25">
      <c r="A508" s="19">
        <v>499</v>
      </c>
      <c r="B508" s="115">
        <f t="shared" si="63"/>
        <v>24.900000000000219</v>
      </c>
      <c r="C508" s="22">
        <f t="shared" si="56"/>
        <v>0</v>
      </c>
      <c r="D508" s="22">
        <f t="shared" si="57"/>
        <v>-156.886</v>
      </c>
      <c r="E508" s="115">
        <f t="shared" si="58"/>
        <v>-156.886</v>
      </c>
      <c r="F508" s="23">
        <f t="shared" si="59"/>
        <v>9.4905360138692495E-7</v>
      </c>
      <c r="G508" s="23">
        <f t="shared" si="60"/>
        <v>-9.4905360138692495E-7</v>
      </c>
      <c r="H508" s="23">
        <f t="shared" si="61"/>
        <v>162.72885413846078</v>
      </c>
      <c r="I508" s="23">
        <f t="shared" si="62"/>
        <v>-162.72885413846078</v>
      </c>
      <c r="J508" s="72"/>
      <c r="K508" s="21"/>
    </row>
    <row r="509" spans="1:11" x14ac:dyDescent="0.25">
      <c r="A509" s="19">
        <v>500</v>
      </c>
      <c r="B509" s="115">
        <f t="shared" si="63"/>
        <v>24.95000000000022</v>
      </c>
      <c r="C509" s="22">
        <f t="shared" si="56"/>
        <v>0</v>
      </c>
      <c r="D509" s="22">
        <f t="shared" si="57"/>
        <v>-160.97300000000001</v>
      </c>
      <c r="E509" s="115">
        <f t="shared" si="58"/>
        <v>-160.97300000000001</v>
      </c>
      <c r="F509" s="23">
        <f t="shared" si="59"/>
        <v>9.4895395599025413E-7</v>
      </c>
      <c r="G509" s="23">
        <f t="shared" si="60"/>
        <v>-9.4895395599025413E-7</v>
      </c>
      <c r="H509" s="23">
        <f t="shared" si="61"/>
        <v>162.71176850578766</v>
      </c>
      <c r="I509" s="23">
        <f t="shared" si="62"/>
        <v>-162.71176850578766</v>
      </c>
      <c r="J509" s="72"/>
      <c r="K509" s="21"/>
    </row>
    <row r="510" spans="1:11" x14ac:dyDescent="0.25">
      <c r="A510" s="19">
        <v>501</v>
      </c>
      <c r="B510" s="115">
        <f t="shared" si="63"/>
        <v>25.00000000000022</v>
      </c>
      <c r="C510" s="22">
        <f t="shared" si="56"/>
        <v>0</v>
      </c>
      <c r="D510" s="22">
        <f t="shared" si="57"/>
        <v>-162.648</v>
      </c>
      <c r="E510" s="115">
        <f t="shared" si="58"/>
        <v>-162.648</v>
      </c>
      <c r="F510" s="23">
        <f t="shared" si="59"/>
        <v>9.4885432105580076E-7</v>
      </c>
      <c r="G510" s="23">
        <f t="shared" si="60"/>
        <v>-9.4885432105580076E-7</v>
      </c>
      <c r="H510" s="23">
        <f t="shared" si="61"/>
        <v>162.69468466701176</v>
      </c>
      <c r="I510" s="23">
        <f t="shared" si="62"/>
        <v>-162.69468466701176</v>
      </c>
      <c r="J510" s="72"/>
      <c r="K510" s="21"/>
    </row>
    <row r="511" spans="1:11" x14ac:dyDescent="0.25">
      <c r="A511" s="19">
        <v>502</v>
      </c>
      <c r="B511" s="115">
        <f t="shared" si="63"/>
        <v>25.050000000000221</v>
      </c>
      <c r="C511" s="22">
        <f t="shared" si="56"/>
        <v>0</v>
      </c>
      <c r="D511" s="22">
        <f t="shared" si="57"/>
        <v>-161.887</v>
      </c>
      <c r="E511" s="115">
        <f t="shared" si="58"/>
        <v>-161.887</v>
      </c>
      <c r="F511" s="23">
        <f t="shared" si="59"/>
        <v>9.4875469658246635E-7</v>
      </c>
      <c r="G511" s="23">
        <f t="shared" si="60"/>
        <v>-9.4875469658246635E-7</v>
      </c>
      <c r="H511" s="23">
        <f t="shared" si="61"/>
        <v>162.6776026219448</v>
      </c>
      <c r="I511" s="23">
        <f t="shared" si="62"/>
        <v>-162.6776026219448</v>
      </c>
      <c r="J511" s="72"/>
      <c r="K511" s="21"/>
    </row>
    <row r="512" spans="1:11" x14ac:dyDescent="0.25">
      <c r="A512" s="19">
        <v>503</v>
      </c>
      <c r="B512" s="115">
        <f t="shared" si="63"/>
        <v>25.100000000000222</v>
      </c>
      <c r="C512" s="22">
        <f t="shared" si="56"/>
        <v>0</v>
      </c>
      <c r="D512" s="22">
        <f t="shared" si="57"/>
        <v>-158.69999999999999</v>
      </c>
      <c r="E512" s="115">
        <f t="shared" si="58"/>
        <v>-158.69999999999999</v>
      </c>
      <c r="F512" s="23">
        <f t="shared" si="59"/>
        <v>9.4865508256915238E-7</v>
      </c>
      <c r="G512" s="23">
        <f t="shared" si="60"/>
        <v>-9.4865508256915238E-7</v>
      </c>
      <c r="H512" s="23">
        <f t="shared" si="61"/>
        <v>162.66052237039838</v>
      </c>
      <c r="I512" s="23">
        <f t="shared" si="62"/>
        <v>-162.66052237039838</v>
      </c>
      <c r="J512" s="72"/>
      <c r="K512" s="21"/>
    </row>
    <row r="513" spans="1:11" x14ac:dyDescent="0.25">
      <c r="A513" s="19">
        <v>504</v>
      </c>
      <c r="B513" s="115">
        <f t="shared" si="63"/>
        <v>25.150000000000222</v>
      </c>
      <c r="C513" s="22">
        <f t="shared" si="56"/>
        <v>0</v>
      </c>
      <c r="D513" s="22">
        <f t="shared" si="57"/>
        <v>-153.137</v>
      </c>
      <c r="E513" s="115">
        <f t="shared" si="58"/>
        <v>-153.137</v>
      </c>
      <c r="F513" s="23">
        <f t="shared" si="59"/>
        <v>9.4855547901476069E-7</v>
      </c>
      <c r="G513" s="23">
        <f t="shared" si="60"/>
        <v>-9.4855547901476069E-7</v>
      </c>
      <c r="H513" s="23">
        <f t="shared" si="61"/>
        <v>162.64344391218424</v>
      </c>
      <c r="I513" s="23">
        <f t="shared" si="62"/>
        <v>-162.64344391218424</v>
      </c>
      <c r="J513" s="72"/>
      <c r="K513" s="21"/>
    </row>
    <row r="514" spans="1:11" x14ac:dyDescent="0.25">
      <c r="A514" s="19">
        <v>505</v>
      </c>
      <c r="B514" s="115">
        <f t="shared" si="63"/>
        <v>25.200000000000223</v>
      </c>
      <c r="C514" s="22">
        <f t="shared" si="56"/>
        <v>0</v>
      </c>
      <c r="D514" s="22">
        <f t="shared" si="57"/>
        <v>-145.28100000000001</v>
      </c>
      <c r="E514" s="115">
        <f t="shared" si="58"/>
        <v>-145.28100000000001</v>
      </c>
      <c r="F514" s="23">
        <f t="shared" si="59"/>
        <v>9.484558859181932E-7</v>
      </c>
      <c r="G514" s="23">
        <f t="shared" si="60"/>
        <v>-9.484558859181932E-7</v>
      </c>
      <c r="H514" s="23">
        <f t="shared" si="61"/>
        <v>162.62636724711408</v>
      </c>
      <c r="I514" s="23">
        <f t="shared" si="62"/>
        <v>-162.62636724711408</v>
      </c>
      <c r="J514" s="72"/>
      <c r="K514" s="21"/>
    </row>
    <row r="515" spans="1:11" x14ac:dyDescent="0.25">
      <c r="A515" s="19">
        <v>506</v>
      </c>
      <c r="B515" s="115">
        <f t="shared" si="63"/>
        <v>25.250000000000224</v>
      </c>
      <c r="C515" s="22">
        <f t="shared" si="56"/>
        <v>0</v>
      </c>
      <c r="D515" s="22">
        <f t="shared" si="57"/>
        <v>-135.251</v>
      </c>
      <c r="E515" s="115">
        <f t="shared" si="58"/>
        <v>-135.251</v>
      </c>
      <c r="F515" s="23">
        <f t="shared" si="59"/>
        <v>9.4835630327835195E-7</v>
      </c>
      <c r="G515" s="23">
        <f t="shared" si="60"/>
        <v>-9.4835630327835195E-7</v>
      </c>
      <c r="H515" s="23">
        <f t="shared" si="61"/>
        <v>162.6092923749996</v>
      </c>
      <c r="I515" s="23">
        <f t="shared" si="62"/>
        <v>-162.6092923749996</v>
      </c>
      <c r="J515" s="72"/>
      <c r="K515" s="21"/>
    </row>
    <row r="516" spans="1:11" x14ac:dyDescent="0.25">
      <c r="A516" s="19">
        <v>507</v>
      </c>
      <c r="B516" s="115">
        <f t="shared" si="63"/>
        <v>25.300000000000225</v>
      </c>
      <c r="C516" s="22">
        <f t="shared" si="56"/>
        <v>0</v>
      </c>
      <c r="D516" s="22">
        <f t="shared" si="57"/>
        <v>-123.197</v>
      </c>
      <c r="E516" s="115">
        <f t="shared" si="58"/>
        <v>-123.197</v>
      </c>
      <c r="F516" s="23">
        <f t="shared" si="59"/>
        <v>9.4825673109413887E-7</v>
      </c>
      <c r="G516" s="23">
        <f t="shared" si="60"/>
        <v>-9.4825673109413887E-7</v>
      </c>
      <c r="H516" s="23">
        <f t="shared" si="61"/>
        <v>162.59221929565257</v>
      </c>
      <c r="I516" s="23">
        <f t="shared" si="62"/>
        <v>-162.59221929565257</v>
      </c>
      <c r="J516" s="72"/>
      <c r="K516" s="21"/>
    </row>
    <row r="517" spans="1:11" x14ac:dyDescent="0.25">
      <c r="A517" s="19">
        <v>508</v>
      </c>
      <c r="B517" s="115">
        <f t="shared" si="63"/>
        <v>25.350000000000225</v>
      </c>
      <c r="C517" s="22">
        <f t="shared" si="56"/>
        <v>0</v>
      </c>
      <c r="D517" s="22">
        <f t="shared" si="57"/>
        <v>-109.29900000000001</v>
      </c>
      <c r="E517" s="115">
        <f t="shared" si="58"/>
        <v>-109.29900000000001</v>
      </c>
      <c r="F517" s="23">
        <f t="shared" si="59"/>
        <v>9.4815716936445619E-7</v>
      </c>
      <c r="G517" s="23">
        <f t="shared" si="60"/>
        <v>-9.4815716936445619E-7</v>
      </c>
      <c r="H517" s="23">
        <f t="shared" si="61"/>
        <v>162.57514800888478</v>
      </c>
      <c r="I517" s="23">
        <f t="shared" si="62"/>
        <v>-162.57514800888478</v>
      </c>
      <c r="J517" s="72"/>
      <c r="K517" s="21"/>
    </row>
    <row r="518" spans="1:11" x14ac:dyDescent="0.25">
      <c r="A518" s="19">
        <v>509</v>
      </c>
      <c r="B518" s="115">
        <f t="shared" si="63"/>
        <v>25.400000000000226</v>
      </c>
      <c r="C518" s="22">
        <f t="shared" si="56"/>
        <v>0</v>
      </c>
      <c r="D518" s="22">
        <f t="shared" si="57"/>
        <v>-93.768000000000001</v>
      </c>
      <c r="E518" s="115">
        <f t="shared" si="58"/>
        <v>-93.768000000000001</v>
      </c>
      <c r="F518" s="23">
        <f t="shared" si="59"/>
        <v>9.4805761808820638E-7</v>
      </c>
      <c r="G518" s="23">
        <f t="shared" si="60"/>
        <v>-9.4805761808820638E-7</v>
      </c>
      <c r="H518" s="23">
        <f t="shared" si="61"/>
        <v>162.55807851450797</v>
      </c>
      <c r="I518" s="23">
        <f t="shared" si="62"/>
        <v>-162.55807851450797</v>
      </c>
      <c r="J518" s="72"/>
      <c r="K518" s="21"/>
    </row>
    <row r="519" spans="1:11" x14ac:dyDescent="0.25">
      <c r="A519" s="19">
        <v>510</v>
      </c>
      <c r="B519" s="115">
        <f t="shared" si="63"/>
        <v>25.450000000000227</v>
      </c>
      <c r="C519" s="22">
        <f t="shared" si="56"/>
        <v>0</v>
      </c>
      <c r="D519" s="22">
        <f t="shared" si="57"/>
        <v>-76.834999999999994</v>
      </c>
      <c r="E519" s="115">
        <f t="shared" si="58"/>
        <v>-76.834999999999994</v>
      </c>
      <c r="F519" s="23">
        <f t="shared" si="59"/>
        <v>9.4795807726429189E-7</v>
      </c>
      <c r="G519" s="23">
        <f t="shared" si="60"/>
        <v>-9.4795807726429189E-7</v>
      </c>
      <c r="H519" s="23">
        <f t="shared" si="61"/>
        <v>162.54101081233401</v>
      </c>
      <c r="I519" s="23">
        <f t="shared" si="62"/>
        <v>-162.54101081233401</v>
      </c>
      <c r="J519" s="72"/>
      <c r="K519" s="21"/>
    </row>
    <row r="520" spans="1:11" x14ac:dyDescent="0.25">
      <c r="A520" s="19">
        <v>511</v>
      </c>
      <c r="B520" s="115">
        <f t="shared" si="63"/>
        <v>25.500000000000227</v>
      </c>
      <c r="C520" s="22">
        <f t="shared" si="56"/>
        <v>0</v>
      </c>
      <c r="D520" s="22">
        <f t="shared" si="57"/>
        <v>-58.753999999999998</v>
      </c>
      <c r="E520" s="115">
        <f t="shared" si="58"/>
        <v>-58.753999999999998</v>
      </c>
      <c r="F520" s="23">
        <f t="shared" si="59"/>
        <v>9.4785854689161519E-7</v>
      </c>
      <c r="G520" s="23">
        <f t="shared" si="60"/>
        <v>-9.4785854689161519E-7</v>
      </c>
      <c r="H520" s="23">
        <f t="shared" si="61"/>
        <v>162.52394490217466</v>
      </c>
      <c r="I520" s="23">
        <f t="shared" si="62"/>
        <v>-162.52394490217466</v>
      </c>
      <c r="J520" s="72"/>
      <c r="K520" s="21"/>
    </row>
    <row r="521" spans="1:11" x14ac:dyDescent="0.25">
      <c r="A521" s="19">
        <v>512</v>
      </c>
      <c r="B521" s="115">
        <f t="shared" si="63"/>
        <v>25.550000000000228</v>
      </c>
      <c r="C521" s="22">
        <f t="shared" si="56"/>
        <v>0</v>
      </c>
      <c r="D521" s="22">
        <f t="shared" si="57"/>
        <v>-39.796999999999997</v>
      </c>
      <c r="E521" s="115">
        <f t="shared" si="58"/>
        <v>-39.796999999999997</v>
      </c>
      <c r="F521" s="23">
        <f t="shared" si="59"/>
        <v>9.4775902696907883E-7</v>
      </c>
      <c r="G521" s="23">
        <f t="shared" si="60"/>
        <v>-9.4775902696907883E-7</v>
      </c>
      <c r="H521" s="23">
        <f t="shared" si="61"/>
        <v>162.50688078384181</v>
      </c>
      <c r="I521" s="23">
        <f t="shared" si="62"/>
        <v>-162.50688078384181</v>
      </c>
      <c r="J521" s="72"/>
      <c r="K521" s="21"/>
    </row>
    <row r="522" spans="1:11" x14ac:dyDescent="0.25">
      <c r="A522" s="19">
        <v>513</v>
      </c>
      <c r="B522" s="115">
        <f t="shared" si="63"/>
        <v>25.600000000000229</v>
      </c>
      <c r="C522" s="22">
        <f t="shared" ref="C522:C585" si="64">ROUND($E$5*EXP(-$K$3*B522)*COS($M$3*B522),$E$8)</f>
        <v>0</v>
      </c>
      <c r="D522" s="22">
        <f t="shared" ref="D522:D585" si="65">ROUND($F$5*EXP(-$K$3*B522)*SIN($M$3*B522),$E$8)</f>
        <v>-20.248000000000001</v>
      </c>
      <c r="E522" s="115">
        <f t="shared" ref="E522:E585" si="66">C522+D522</f>
        <v>-20.248000000000001</v>
      </c>
      <c r="F522" s="23">
        <f t="shared" ref="F522:F585" si="67">$E$5*EXP(-$K$3*$B522)</f>
        <v>9.476595174955859E-7</v>
      </c>
      <c r="G522" s="23">
        <f t="shared" ref="G522:G585" si="68">-$E$5*EXP(-$K$3*$B522)</f>
        <v>-9.476595174955859E-7</v>
      </c>
      <c r="H522" s="23">
        <f t="shared" ref="H522:H585" si="69">$F$5*EXP(-$K$3*$B522)</f>
        <v>162.48981845714735</v>
      </c>
      <c r="I522" s="23">
        <f t="shared" ref="I522:I585" si="70">-$F$5*EXP(-$K$3*$B522)</f>
        <v>-162.48981845714735</v>
      </c>
      <c r="J522" s="72"/>
      <c r="K522" s="21"/>
    </row>
    <row r="523" spans="1:11" x14ac:dyDescent="0.25">
      <c r="A523" s="19">
        <v>514</v>
      </c>
      <c r="B523" s="115">
        <f t="shared" si="63"/>
        <v>25.65000000000023</v>
      </c>
      <c r="C523" s="22">
        <f t="shared" si="64"/>
        <v>0</v>
      </c>
      <c r="D523" s="22">
        <f t="shared" si="65"/>
        <v>-0.4</v>
      </c>
      <c r="E523" s="115">
        <f t="shared" si="66"/>
        <v>-0.4</v>
      </c>
      <c r="F523" s="23">
        <f t="shared" si="67"/>
        <v>9.4756001847003908E-7</v>
      </c>
      <c r="G523" s="23">
        <f t="shared" si="68"/>
        <v>-9.4756001847003908E-7</v>
      </c>
      <c r="H523" s="23">
        <f t="shared" si="69"/>
        <v>162.47275792190311</v>
      </c>
      <c r="I523" s="23">
        <f t="shared" si="70"/>
        <v>-162.47275792190311</v>
      </c>
      <c r="J523" s="72"/>
      <c r="K523" s="21"/>
    </row>
    <row r="524" spans="1:11" x14ac:dyDescent="0.25">
      <c r="A524" s="19">
        <v>515</v>
      </c>
      <c r="B524" s="115">
        <f t="shared" ref="B524:B587" si="71">B523+$B$8</f>
        <v>25.70000000000023</v>
      </c>
      <c r="C524" s="22">
        <f t="shared" si="64"/>
        <v>0</v>
      </c>
      <c r="D524" s="22">
        <f t="shared" si="65"/>
        <v>19.45</v>
      </c>
      <c r="E524" s="115">
        <f t="shared" si="66"/>
        <v>19.45</v>
      </c>
      <c r="F524" s="23">
        <f t="shared" si="67"/>
        <v>9.4746052989134156E-7</v>
      </c>
      <c r="G524" s="23">
        <f t="shared" si="68"/>
        <v>-9.4746052989134156E-7</v>
      </c>
      <c r="H524" s="23">
        <f t="shared" si="69"/>
        <v>162.45569917792105</v>
      </c>
      <c r="I524" s="23">
        <f t="shared" si="70"/>
        <v>-162.45569917792105</v>
      </c>
      <c r="J524" s="72"/>
      <c r="K524" s="21"/>
    </row>
    <row r="525" spans="1:11" x14ac:dyDescent="0.25">
      <c r="A525" s="19">
        <v>516</v>
      </c>
      <c r="B525" s="115">
        <f t="shared" si="71"/>
        <v>25.750000000000231</v>
      </c>
      <c r="C525" s="22">
        <f t="shared" si="64"/>
        <v>0</v>
      </c>
      <c r="D525" s="22">
        <f t="shared" si="65"/>
        <v>39.003999999999998</v>
      </c>
      <c r="E525" s="115">
        <f t="shared" si="66"/>
        <v>39.003999999999998</v>
      </c>
      <c r="F525" s="23">
        <f t="shared" si="67"/>
        <v>9.4736105175839633E-7</v>
      </c>
      <c r="G525" s="23">
        <f t="shared" si="68"/>
        <v>-9.4736105175839633E-7</v>
      </c>
      <c r="H525" s="23">
        <f t="shared" si="69"/>
        <v>162.43864222501307</v>
      </c>
      <c r="I525" s="23">
        <f t="shared" si="70"/>
        <v>-162.43864222501307</v>
      </c>
      <c r="J525" s="72"/>
      <c r="K525" s="21"/>
    </row>
    <row r="526" spans="1:11" x14ac:dyDescent="0.25">
      <c r="A526" s="19">
        <v>517</v>
      </c>
      <c r="B526" s="115">
        <f t="shared" si="71"/>
        <v>25.800000000000232</v>
      </c>
      <c r="C526" s="22">
        <f t="shared" si="64"/>
        <v>0</v>
      </c>
      <c r="D526" s="22">
        <f t="shared" si="65"/>
        <v>57.97</v>
      </c>
      <c r="E526" s="115">
        <f t="shared" si="66"/>
        <v>57.97</v>
      </c>
      <c r="F526" s="23">
        <f t="shared" si="67"/>
        <v>9.472615840701067E-7</v>
      </c>
      <c r="G526" s="23">
        <f t="shared" si="68"/>
        <v>-9.472615840701067E-7</v>
      </c>
      <c r="H526" s="23">
        <f t="shared" si="69"/>
        <v>162.42158706299111</v>
      </c>
      <c r="I526" s="23">
        <f t="shared" si="70"/>
        <v>-162.42158706299111</v>
      </c>
      <c r="J526" s="72"/>
      <c r="K526" s="21"/>
    </row>
    <row r="527" spans="1:11" x14ac:dyDescent="0.25">
      <c r="A527" s="19">
        <v>518</v>
      </c>
      <c r="B527" s="115">
        <f t="shared" si="71"/>
        <v>25.850000000000232</v>
      </c>
      <c r="C527" s="22">
        <f t="shared" si="64"/>
        <v>0</v>
      </c>
      <c r="D527" s="22">
        <f t="shared" si="65"/>
        <v>76.063999999999993</v>
      </c>
      <c r="E527" s="115">
        <f t="shared" si="66"/>
        <v>76.063999999999993</v>
      </c>
      <c r="F527" s="23">
        <f t="shared" si="67"/>
        <v>9.4716212682537606E-7</v>
      </c>
      <c r="G527" s="23">
        <f t="shared" si="68"/>
        <v>-9.4716212682537606E-7</v>
      </c>
      <c r="H527" s="23">
        <f t="shared" si="69"/>
        <v>162.40453369166718</v>
      </c>
      <c r="I527" s="23">
        <f t="shared" si="70"/>
        <v>-162.40453369166718</v>
      </c>
      <c r="J527" s="72"/>
      <c r="K527" s="21"/>
    </row>
    <row r="528" spans="1:11" x14ac:dyDescent="0.25">
      <c r="A528" s="19">
        <v>519</v>
      </c>
      <c r="B528" s="115">
        <f t="shared" si="71"/>
        <v>25.900000000000233</v>
      </c>
      <c r="C528" s="22">
        <f t="shared" si="64"/>
        <v>0</v>
      </c>
      <c r="D528" s="22">
        <f t="shared" si="65"/>
        <v>93.013999999999996</v>
      </c>
      <c r="E528" s="115">
        <f t="shared" si="66"/>
        <v>93.013999999999996</v>
      </c>
      <c r="F528" s="23">
        <f t="shared" si="67"/>
        <v>9.4706268002310785E-7</v>
      </c>
      <c r="G528" s="23">
        <f t="shared" si="68"/>
        <v>-9.4706268002310785E-7</v>
      </c>
      <c r="H528" s="23">
        <f t="shared" si="69"/>
        <v>162.3874821108532</v>
      </c>
      <c r="I528" s="23">
        <f t="shared" si="70"/>
        <v>-162.3874821108532</v>
      </c>
      <c r="J528" s="72"/>
      <c r="K528" s="21"/>
    </row>
    <row r="529" spans="1:11" x14ac:dyDescent="0.25">
      <c r="A529" s="19">
        <v>520</v>
      </c>
      <c r="B529" s="115">
        <f t="shared" si="71"/>
        <v>25.950000000000234</v>
      </c>
      <c r="C529" s="22">
        <f t="shared" si="64"/>
        <v>0</v>
      </c>
      <c r="D529" s="22">
        <f t="shared" si="65"/>
        <v>108.568</v>
      </c>
      <c r="E529" s="115">
        <f t="shared" si="66"/>
        <v>108.568</v>
      </c>
      <c r="F529" s="23">
        <f t="shared" si="67"/>
        <v>9.4696324366220577E-7</v>
      </c>
      <c r="G529" s="23">
        <f t="shared" si="68"/>
        <v>-9.4696324366220577E-7</v>
      </c>
      <c r="H529" s="23">
        <f t="shared" si="69"/>
        <v>162.37043232036123</v>
      </c>
      <c r="I529" s="23">
        <f t="shared" si="70"/>
        <v>-162.37043232036123</v>
      </c>
      <c r="J529" s="72"/>
      <c r="K529" s="21"/>
    </row>
    <row r="530" spans="1:11" x14ac:dyDescent="0.25">
      <c r="A530" s="19">
        <v>521</v>
      </c>
      <c r="B530" s="115">
        <f t="shared" si="71"/>
        <v>26.000000000000234</v>
      </c>
      <c r="C530" s="22">
        <f t="shared" si="64"/>
        <v>0</v>
      </c>
      <c r="D530" s="22">
        <f t="shared" si="65"/>
        <v>122.492</v>
      </c>
      <c r="E530" s="115">
        <f t="shared" si="66"/>
        <v>122.492</v>
      </c>
      <c r="F530" s="23">
        <f t="shared" si="67"/>
        <v>9.4686381774157345E-7</v>
      </c>
      <c r="G530" s="23">
        <f t="shared" si="68"/>
        <v>-9.4686381774157345E-7</v>
      </c>
      <c r="H530" s="23">
        <f t="shared" si="69"/>
        <v>162.35338432000327</v>
      </c>
      <c r="I530" s="23">
        <f t="shared" si="70"/>
        <v>-162.35338432000327</v>
      </c>
      <c r="J530" s="72"/>
      <c r="K530" s="21"/>
    </row>
    <row r="531" spans="1:11" x14ac:dyDescent="0.25">
      <c r="A531" s="19">
        <v>522</v>
      </c>
      <c r="B531" s="115">
        <f t="shared" si="71"/>
        <v>26.050000000000235</v>
      </c>
      <c r="C531" s="22">
        <f t="shared" si="64"/>
        <v>0</v>
      </c>
      <c r="D531" s="22">
        <f t="shared" si="65"/>
        <v>134.578</v>
      </c>
      <c r="E531" s="115">
        <f t="shared" si="66"/>
        <v>134.578</v>
      </c>
      <c r="F531" s="23">
        <f t="shared" si="67"/>
        <v>9.4676440226011463E-7</v>
      </c>
      <c r="G531" s="23">
        <f t="shared" si="68"/>
        <v>-9.4676440226011463E-7</v>
      </c>
      <c r="H531" s="23">
        <f t="shared" si="69"/>
        <v>162.33633810959137</v>
      </c>
      <c r="I531" s="23">
        <f t="shared" si="70"/>
        <v>-162.33633810959137</v>
      </c>
      <c r="J531" s="72"/>
      <c r="K531" s="21"/>
    </row>
    <row r="532" spans="1:11" x14ac:dyDescent="0.25">
      <c r="A532" s="19">
        <v>523</v>
      </c>
      <c r="B532" s="115">
        <f t="shared" si="71"/>
        <v>26.100000000000236</v>
      </c>
      <c r="C532" s="22">
        <f t="shared" si="64"/>
        <v>0</v>
      </c>
      <c r="D532" s="22">
        <f t="shared" si="65"/>
        <v>144.64599999999999</v>
      </c>
      <c r="E532" s="115">
        <f t="shared" si="66"/>
        <v>144.64599999999999</v>
      </c>
      <c r="F532" s="23">
        <f t="shared" si="67"/>
        <v>9.4666499721673345E-7</v>
      </c>
      <c r="G532" s="23">
        <f t="shared" si="68"/>
        <v>-9.4666499721673345E-7</v>
      </c>
      <c r="H532" s="23">
        <f t="shared" si="69"/>
        <v>162.31929368893762</v>
      </c>
      <c r="I532" s="23">
        <f t="shared" si="70"/>
        <v>-162.31929368893762</v>
      </c>
      <c r="J532" s="72"/>
      <c r="K532" s="21"/>
    </row>
    <row r="533" spans="1:11" x14ac:dyDescent="0.25">
      <c r="A533" s="19">
        <v>524</v>
      </c>
      <c r="B533" s="115">
        <f t="shared" si="71"/>
        <v>26.150000000000237</v>
      </c>
      <c r="C533" s="22">
        <f t="shared" si="64"/>
        <v>0</v>
      </c>
      <c r="D533" s="22">
        <f t="shared" si="65"/>
        <v>152.54499999999999</v>
      </c>
      <c r="E533" s="115">
        <f t="shared" si="66"/>
        <v>152.54499999999999</v>
      </c>
      <c r="F533" s="23">
        <f t="shared" si="67"/>
        <v>9.4656560261033395E-7</v>
      </c>
      <c r="G533" s="23">
        <f t="shared" si="68"/>
        <v>-9.4656560261033395E-7</v>
      </c>
      <c r="H533" s="23">
        <f t="shared" si="69"/>
        <v>162.30225105785408</v>
      </c>
      <c r="I533" s="23">
        <f t="shared" si="70"/>
        <v>-162.30225105785408</v>
      </c>
      <c r="J533" s="72"/>
      <c r="K533" s="21"/>
    </row>
    <row r="534" spans="1:11" x14ac:dyDescent="0.25">
      <c r="A534" s="19">
        <v>525</v>
      </c>
      <c r="B534" s="115">
        <f t="shared" si="71"/>
        <v>26.200000000000237</v>
      </c>
      <c r="C534" s="22">
        <f t="shared" si="64"/>
        <v>0</v>
      </c>
      <c r="D534" s="22">
        <f t="shared" si="65"/>
        <v>158.15700000000001</v>
      </c>
      <c r="E534" s="115">
        <f t="shared" si="66"/>
        <v>158.15700000000001</v>
      </c>
      <c r="F534" s="23">
        <f t="shared" si="67"/>
        <v>9.4646621843981997E-7</v>
      </c>
      <c r="G534" s="23">
        <f t="shared" si="68"/>
        <v>-9.4646621843981997E-7</v>
      </c>
      <c r="H534" s="23">
        <f t="shared" si="69"/>
        <v>162.28521021615282</v>
      </c>
      <c r="I534" s="23">
        <f t="shared" si="70"/>
        <v>-162.28521021615282</v>
      </c>
      <c r="J534" s="72"/>
      <c r="K534" s="21"/>
    </row>
    <row r="535" spans="1:11" x14ac:dyDescent="0.25">
      <c r="A535" s="19">
        <v>526</v>
      </c>
      <c r="B535" s="115">
        <f t="shared" si="71"/>
        <v>26.250000000000238</v>
      </c>
      <c r="C535" s="22">
        <f t="shared" si="64"/>
        <v>0</v>
      </c>
      <c r="D535" s="22">
        <f t="shared" si="65"/>
        <v>161.399</v>
      </c>
      <c r="E535" s="115">
        <f t="shared" si="66"/>
        <v>161.399</v>
      </c>
      <c r="F535" s="23">
        <f t="shared" si="67"/>
        <v>9.4636684470409631E-7</v>
      </c>
      <c r="G535" s="23">
        <f t="shared" si="68"/>
        <v>-9.4636684470409631E-7</v>
      </c>
      <c r="H535" s="23">
        <f t="shared" si="69"/>
        <v>162.26817116364606</v>
      </c>
      <c r="I535" s="23">
        <f t="shared" si="70"/>
        <v>-162.26817116364606</v>
      </c>
      <c r="J535" s="72"/>
      <c r="K535" s="21"/>
    </row>
    <row r="536" spans="1:11" x14ac:dyDescent="0.25">
      <c r="A536" s="19">
        <v>527</v>
      </c>
      <c r="B536" s="115">
        <f t="shared" si="71"/>
        <v>26.300000000000239</v>
      </c>
      <c r="C536" s="22">
        <f t="shared" si="64"/>
        <v>0</v>
      </c>
      <c r="D536" s="22">
        <f t="shared" si="65"/>
        <v>162.22200000000001</v>
      </c>
      <c r="E536" s="115">
        <f t="shared" si="66"/>
        <v>162.22200000000001</v>
      </c>
      <c r="F536" s="23">
        <f t="shared" si="67"/>
        <v>9.4626748140206699E-7</v>
      </c>
      <c r="G536" s="23">
        <f t="shared" si="68"/>
        <v>-9.4626748140206699E-7</v>
      </c>
      <c r="H536" s="23">
        <f t="shared" si="69"/>
        <v>162.25113390014585</v>
      </c>
      <c r="I536" s="23">
        <f t="shared" si="70"/>
        <v>-162.25113390014585</v>
      </c>
      <c r="J536" s="72"/>
      <c r="K536" s="21"/>
    </row>
    <row r="537" spans="1:11" x14ac:dyDescent="0.25">
      <c r="A537" s="19">
        <v>528</v>
      </c>
      <c r="B537" s="115">
        <f t="shared" si="71"/>
        <v>26.350000000000239</v>
      </c>
      <c r="C537" s="22">
        <f t="shared" si="64"/>
        <v>0</v>
      </c>
      <c r="D537" s="22">
        <f t="shared" si="65"/>
        <v>160.61500000000001</v>
      </c>
      <c r="E537" s="115">
        <f t="shared" si="66"/>
        <v>160.61500000000001</v>
      </c>
      <c r="F537" s="23">
        <f t="shared" si="67"/>
        <v>9.461681285326367E-7</v>
      </c>
      <c r="G537" s="23">
        <f t="shared" si="68"/>
        <v>-9.461681285326367E-7</v>
      </c>
      <c r="H537" s="23">
        <f t="shared" si="69"/>
        <v>162.23409842546442</v>
      </c>
      <c r="I537" s="23">
        <f t="shared" si="70"/>
        <v>-162.23409842546442</v>
      </c>
      <c r="J537" s="72"/>
      <c r="K537" s="21"/>
    </row>
    <row r="538" spans="1:11" x14ac:dyDescent="0.25">
      <c r="A538" s="19">
        <v>529</v>
      </c>
      <c r="B538" s="115">
        <f t="shared" si="71"/>
        <v>26.40000000000024</v>
      </c>
      <c r="C538" s="22">
        <f t="shared" si="64"/>
        <v>0</v>
      </c>
      <c r="D538" s="22">
        <f t="shared" si="65"/>
        <v>156.60300000000001</v>
      </c>
      <c r="E538" s="115">
        <f t="shared" si="66"/>
        <v>156.60300000000001</v>
      </c>
      <c r="F538" s="23">
        <f t="shared" si="67"/>
        <v>9.4606878609471013E-7</v>
      </c>
      <c r="G538" s="23">
        <f t="shared" si="68"/>
        <v>-9.4606878609471013E-7</v>
      </c>
      <c r="H538" s="23">
        <f t="shared" si="69"/>
        <v>162.2170647394139</v>
      </c>
      <c r="I538" s="23">
        <f t="shared" si="70"/>
        <v>-162.2170647394139</v>
      </c>
      <c r="J538" s="72"/>
      <c r="K538" s="21"/>
    </row>
    <row r="539" spans="1:11" x14ac:dyDescent="0.25">
      <c r="A539" s="19">
        <v>530</v>
      </c>
      <c r="B539" s="115">
        <f t="shared" si="71"/>
        <v>26.450000000000241</v>
      </c>
      <c r="C539" s="22">
        <f t="shared" si="64"/>
        <v>0</v>
      </c>
      <c r="D539" s="22">
        <f t="shared" si="65"/>
        <v>150.24600000000001</v>
      </c>
      <c r="E539" s="115">
        <f t="shared" si="66"/>
        <v>150.24600000000001</v>
      </c>
      <c r="F539" s="23">
        <f t="shared" si="67"/>
        <v>9.4596945408719174E-7</v>
      </c>
      <c r="G539" s="23">
        <f t="shared" si="68"/>
        <v>-9.4596945408719174E-7</v>
      </c>
      <c r="H539" s="23">
        <f t="shared" si="69"/>
        <v>162.20003284180655</v>
      </c>
      <c r="I539" s="23">
        <f t="shared" si="70"/>
        <v>-162.20003284180655</v>
      </c>
      <c r="J539" s="72"/>
      <c r="K539" s="21"/>
    </row>
    <row r="540" spans="1:11" x14ac:dyDescent="0.25">
      <c r="A540" s="19">
        <v>531</v>
      </c>
      <c r="B540" s="115">
        <f t="shared" si="71"/>
        <v>26.500000000000242</v>
      </c>
      <c r="C540" s="22">
        <f t="shared" si="64"/>
        <v>0</v>
      </c>
      <c r="D540" s="22">
        <f t="shared" si="65"/>
        <v>141.63900000000001</v>
      </c>
      <c r="E540" s="115">
        <f t="shared" si="66"/>
        <v>141.63900000000001</v>
      </c>
      <c r="F540" s="23">
        <f t="shared" si="67"/>
        <v>9.4587013250898674E-7</v>
      </c>
      <c r="G540" s="23">
        <f t="shared" si="68"/>
        <v>-9.4587013250898674E-7</v>
      </c>
      <c r="H540" s="23">
        <f t="shared" si="69"/>
        <v>162.18300273245455</v>
      </c>
      <c r="I540" s="23">
        <f t="shared" si="70"/>
        <v>-162.18300273245455</v>
      </c>
      <c r="J540" s="72"/>
      <c r="K540" s="21"/>
    </row>
    <row r="541" spans="1:11" x14ac:dyDescent="0.25">
      <c r="A541" s="19">
        <v>532</v>
      </c>
      <c r="B541" s="115">
        <f t="shared" si="71"/>
        <v>26.550000000000242</v>
      </c>
      <c r="C541" s="22">
        <f t="shared" si="64"/>
        <v>0</v>
      </c>
      <c r="D541" s="22">
        <f t="shared" si="65"/>
        <v>130.91200000000001</v>
      </c>
      <c r="E541" s="115">
        <f t="shared" si="66"/>
        <v>130.91200000000001</v>
      </c>
      <c r="F541" s="23">
        <f t="shared" si="67"/>
        <v>9.4577082135899992E-7</v>
      </c>
      <c r="G541" s="23">
        <f t="shared" si="68"/>
        <v>-9.4577082135899992E-7</v>
      </c>
      <c r="H541" s="23">
        <f t="shared" si="69"/>
        <v>162.16597441117014</v>
      </c>
      <c r="I541" s="23">
        <f t="shared" si="70"/>
        <v>-162.16597441117014</v>
      </c>
      <c r="J541" s="72"/>
      <c r="K541" s="21"/>
    </row>
    <row r="542" spans="1:11" x14ac:dyDescent="0.25">
      <c r="A542" s="19">
        <v>533</v>
      </c>
      <c r="B542" s="115">
        <f t="shared" si="71"/>
        <v>26.600000000000243</v>
      </c>
      <c r="C542" s="22">
        <f t="shared" si="64"/>
        <v>0</v>
      </c>
      <c r="D542" s="22">
        <f t="shared" si="65"/>
        <v>118.227</v>
      </c>
      <c r="E542" s="115">
        <f t="shared" si="66"/>
        <v>118.227</v>
      </c>
      <c r="F542" s="23">
        <f t="shared" si="67"/>
        <v>9.4567152063613628E-7</v>
      </c>
      <c r="G542" s="23">
        <f t="shared" si="68"/>
        <v>-9.4567152063613628E-7</v>
      </c>
      <c r="H542" s="23">
        <f t="shared" si="69"/>
        <v>162.14894787776561</v>
      </c>
      <c r="I542" s="23">
        <f t="shared" si="70"/>
        <v>-162.14894787776561</v>
      </c>
      <c r="J542" s="72"/>
      <c r="K542" s="21"/>
    </row>
    <row r="543" spans="1:11" x14ac:dyDescent="0.25">
      <c r="A543" s="19">
        <v>534</v>
      </c>
      <c r="B543" s="115">
        <f t="shared" si="71"/>
        <v>26.650000000000244</v>
      </c>
      <c r="C543" s="22">
        <f t="shared" si="64"/>
        <v>0</v>
      </c>
      <c r="D543" s="22">
        <f t="shared" si="65"/>
        <v>103.773</v>
      </c>
      <c r="E543" s="115">
        <f t="shared" si="66"/>
        <v>103.773</v>
      </c>
      <c r="F543" s="23">
        <f t="shared" si="67"/>
        <v>9.4557223033930134E-7</v>
      </c>
      <c r="G543" s="23">
        <f t="shared" si="68"/>
        <v>-9.4557223033930134E-7</v>
      </c>
      <c r="H543" s="23">
        <f t="shared" si="69"/>
        <v>162.13192313205323</v>
      </c>
      <c r="I543" s="23">
        <f t="shared" si="70"/>
        <v>-162.13192313205323</v>
      </c>
      <c r="J543" s="72"/>
      <c r="K543" s="21"/>
    </row>
    <row r="544" spans="1:11" x14ac:dyDescent="0.25">
      <c r="A544" s="19">
        <v>535</v>
      </c>
      <c r="B544" s="115">
        <f t="shared" si="71"/>
        <v>26.700000000000244</v>
      </c>
      <c r="C544" s="22">
        <f t="shared" si="64"/>
        <v>0</v>
      </c>
      <c r="D544" s="22">
        <f t="shared" si="65"/>
        <v>87.768000000000001</v>
      </c>
      <c r="E544" s="115">
        <f t="shared" si="66"/>
        <v>87.768000000000001</v>
      </c>
      <c r="F544" s="23">
        <f t="shared" si="67"/>
        <v>9.4547295046740031E-7</v>
      </c>
      <c r="G544" s="23">
        <f t="shared" si="68"/>
        <v>-9.4547295046740031E-7</v>
      </c>
      <c r="H544" s="23">
        <f t="shared" si="69"/>
        <v>162.11490017384531</v>
      </c>
      <c r="I544" s="23">
        <f t="shared" si="70"/>
        <v>-162.11490017384531</v>
      </c>
      <c r="J544" s="72"/>
      <c r="K544" s="21"/>
    </row>
    <row r="545" spans="1:11" x14ac:dyDescent="0.25">
      <c r="A545" s="19">
        <v>536</v>
      </c>
      <c r="B545" s="115">
        <f t="shared" si="71"/>
        <v>26.750000000000245</v>
      </c>
      <c r="C545" s="22">
        <f t="shared" si="64"/>
        <v>0</v>
      </c>
      <c r="D545" s="22">
        <f t="shared" si="65"/>
        <v>70.450999999999993</v>
      </c>
      <c r="E545" s="115">
        <f t="shared" si="66"/>
        <v>70.450999999999993</v>
      </c>
      <c r="F545" s="23">
        <f t="shared" si="67"/>
        <v>9.453736810193383E-7</v>
      </c>
      <c r="G545" s="23">
        <f t="shared" si="68"/>
        <v>-9.453736810193383E-7</v>
      </c>
      <c r="H545" s="23">
        <f t="shared" si="69"/>
        <v>162.09787900295416</v>
      </c>
      <c r="I545" s="23">
        <f t="shared" si="70"/>
        <v>-162.09787900295416</v>
      </c>
      <c r="J545" s="72"/>
      <c r="K545" s="21"/>
    </row>
    <row r="546" spans="1:11" x14ac:dyDescent="0.25">
      <c r="A546" s="19">
        <v>537</v>
      </c>
      <c r="B546" s="115">
        <f t="shared" si="71"/>
        <v>26.800000000000246</v>
      </c>
      <c r="C546" s="22">
        <f t="shared" si="64"/>
        <v>0</v>
      </c>
      <c r="D546" s="22">
        <f t="shared" si="65"/>
        <v>52.082999999999998</v>
      </c>
      <c r="E546" s="115">
        <f t="shared" si="66"/>
        <v>52.082999999999998</v>
      </c>
      <c r="F546" s="23">
        <f t="shared" si="67"/>
        <v>9.4527442199402137E-7</v>
      </c>
      <c r="G546" s="23">
        <f t="shared" si="68"/>
        <v>-9.4527442199402137E-7</v>
      </c>
      <c r="H546" s="23">
        <f t="shared" si="69"/>
        <v>162.08085961919215</v>
      </c>
      <c r="I546" s="23">
        <f t="shared" si="70"/>
        <v>-162.08085961919215</v>
      </c>
      <c r="J546" s="72"/>
      <c r="K546" s="21"/>
    </row>
    <row r="547" spans="1:11" x14ac:dyDescent="0.25">
      <c r="A547" s="19">
        <v>538</v>
      </c>
      <c r="B547" s="115">
        <f t="shared" si="71"/>
        <v>26.850000000000247</v>
      </c>
      <c r="C547" s="22">
        <f t="shared" si="64"/>
        <v>0</v>
      </c>
      <c r="D547" s="22">
        <f t="shared" si="65"/>
        <v>32.939</v>
      </c>
      <c r="E547" s="115">
        <f t="shared" si="66"/>
        <v>32.939</v>
      </c>
      <c r="F547" s="23">
        <f t="shared" si="67"/>
        <v>9.4517517339035493E-7</v>
      </c>
      <c r="G547" s="23">
        <f t="shared" si="68"/>
        <v>-9.4517517339035493E-7</v>
      </c>
      <c r="H547" s="23">
        <f t="shared" si="69"/>
        <v>162.0638420223716</v>
      </c>
      <c r="I547" s="23">
        <f t="shared" si="70"/>
        <v>-162.0638420223716</v>
      </c>
      <c r="J547" s="72"/>
      <c r="K547" s="21"/>
    </row>
    <row r="548" spans="1:11" x14ac:dyDescent="0.25">
      <c r="A548" s="19">
        <v>539</v>
      </c>
      <c r="B548" s="115">
        <f t="shared" si="71"/>
        <v>26.900000000000247</v>
      </c>
      <c r="C548" s="22">
        <f t="shared" si="64"/>
        <v>0</v>
      </c>
      <c r="D548" s="22">
        <f t="shared" si="65"/>
        <v>13.305</v>
      </c>
      <c r="E548" s="115">
        <f t="shared" si="66"/>
        <v>13.305</v>
      </c>
      <c r="F548" s="23">
        <f t="shared" si="67"/>
        <v>9.4507593520724473E-7</v>
      </c>
      <c r="G548" s="23">
        <f t="shared" si="68"/>
        <v>-9.4507593520724473E-7</v>
      </c>
      <c r="H548" s="23">
        <f t="shared" si="69"/>
        <v>162.04682621230492</v>
      </c>
      <c r="I548" s="23">
        <f t="shared" si="70"/>
        <v>-162.04682621230492</v>
      </c>
      <c r="J548" s="72"/>
      <c r="K548" s="21"/>
    </row>
    <row r="549" spans="1:11" x14ac:dyDescent="0.25">
      <c r="A549" s="19">
        <v>540</v>
      </c>
      <c r="B549" s="115">
        <f t="shared" si="71"/>
        <v>26.950000000000248</v>
      </c>
      <c r="C549" s="22">
        <f t="shared" si="64"/>
        <v>0</v>
      </c>
      <c r="D549" s="22">
        <f t="shared" si="65"/>
        <v>-6.5250000000000004</v>
      </c>
      <c r="E549" s="115">
        <f t="shared" si="66"/>
        <v>-6.5250000000000004</v>
      </c>
      <c r="F549" s="23">
        <f t="shared" si="67"/>
        <v>9.4497670744359671E-7</v>
      </c>
      <c r="G549" s="23">
        <f t="shared" si="68"/>
        <v>-9.4497670744359671E-7</v>
      </c>
      <c r="H549" s="23">
        <f t="shared" si="69"/>
        <v>162.0298121888045</v>
      </c>
      <c r="I549" s="23">
        <f t="shared" si="70"/>
        <v>-162.0298121888045</v>
      </c>
      <c r="J549" s="72"/>
      <c r="K549" s="21"/>
    </row>
    <row r="550" spans="1:11" x14ac:dyDescent="0.25">
      <c r="A550" s="19">
        <v>541</v>
      </c>
      <c r="B550" s="115">
        <f t="shared" si="71"/>
        <v>27.000000000000249</v>
      </c>
      <c r="C550" s="22">
        <f t="shared" si="64"/>
        <v>0</v>
      </c>
      <c r="D550" s="22">
        <f t="shared" si="65"/>
        <v>-26.251999999999999</v>
      </c>
      <c r="E550" s="115">
        <f t="shared" si="66"/>
        <v>-26.251999999999999</v>
      </c>
      <c r="F550" s="23">
        <f t="shared" si="67"/>
        <v>9.4487749009831684E-7</v>
      </c>
      <c r="G550" s="23">
        <f t="shared" si="68"/>
        <v>-9.4487749009831684E-7</v>
      </c>
      <c r="H550" s="23">
        <f t="shared" si="69"/>
        <v>162.01279995168275</v>
      </c>
      <c r="I550" s="23">
        <f t="shared" si="70"/>
        <v>-162.01279995168275</v>
      </c>
      <c r="J550" s="72"/>
      <c r="K550" s="21"/>
    </row>
    <row r="551" spans="1:11" x14ac:dyDescent="0.25">
      <c r="A551" s="19">
        <v>542</v>
      </c>
      <c r="B551" s="115">
        <f t="shared" si="71"/>
        <v>27.050000000000249</v>
      </c>
      <c r="C551" s="22">
        <f t="shared" si="64"/>
        <v>0</v>
      </c>
      <c r="D551" s="22">
        <f t="shared" si="65"/>
        <v>-45.582000000000001</v>
      </c>
      <c r="E551" s="115">
        <f t="shared" si="66"/>
        <v>-45.582000000000001</v>
      </c>
      <c r="F551" s="23">
        <f t="shared" si="67"/>
        <v>9.4477828317031137E-7</v>
      </c>
      <c r="G551" s="23">
        <f t="shared" si="68"/>
        <v>-9.4477828317031137E-7</v>
      </c>
      <c r="H551" s="23">
        <f t="shared" si="69"/>
        <v>161.99578950075212</v>
      </c>
      <c r="I551" s="23">
        <f t="shared" si="70"/>
        <v>-161.99578950075212</v>
      </c>
      <c r="J551" s="72"/>
      <c r="K551" s="21"/>
    </row>
    <row r="552" spans="1:11" x14ac:dyDescent="0.25">
      <c r="A552" s="19">
        <v>543</v>
      </c>
      <c r="B552" s="115">
        <f t="shared" si="71"/>
        <v>27.10000000000025</v>
      </c>
      <c r="C552" s="22">
        <f t="shared" si="64"/>
        <v>0</v>
      </c>
      <c r="D552" s="22">
        <f t="shared" si="65"/>
        <v>-64.224999999999994</v>
      </c>
      <c r="E552" s="115">
        <f t="shared" si="66"/>
        <v>-64.224999999999994</v>
      </c>
      <c r="F552" s="23">
        <f t="shared" si="67"/>
        <v>9.4467908665848646E-7</v>
      </c>
      <c r="G552" s="23">
        <f t="shared" si="68"/>
        <v>-9.4467908665848646E-7</v>
      </c>
      <c r="H552" s="23">
        <f t="shared" si="69"/>
        <v>161.97878083582506</v>
      </c>
      <c r="I552" s="23">
        <f t="shared" si="70"/>
        <v>-161.97878083582506</v>
      </c>
      <c r="J552" s="72"/>
      <c r="K552" s="21"/>
    </row>
    <row r="553" spans="1:11" x14ac:dyDescent="0.25">
      <c r="A553" s="19">
        <v>544</v>
      </c>
      <c r="B553" s="115">
        <f t="shared" si="71"/>
        <v>27.150000000000251</v>
      </c>
      <c r="C553" s="22">
        <f t="shared" si="64"/>
        <v>0</v>
      </c>
      <c r="D553" s="22">
        <f t="shared" si="65"/>
        <v>-81.902000000000001</v>
      </c>
      <c r="E553" s="115">
        <f t="shared" si="66"/>
        <v>-81.902000000000001</v>
      </c>
      <c r="F553" s="23">
        <f t="shared" si="67"/>
        <v>9.4457990056174861E-7</v>
      </c>
      <c r="G553" s="23">
        <f t="shared" si="68"/>
        <v>-9.4457990056174861E-7</v>
      </c>
      <c r="H553" s="23">
        <f t="shared" si="69"/>
        <v>161.9617739567141</v>
      </c>
      <c r="I553" s="23">
        <f t="shared" si="70"/>
        <v>-161.9617739567141</v>
      </c>
      <c r="J553" s="72"/>
      <c r="K553" s="21"/>
    </row>
    <row r="554" spans="1:11" x14ac:dyDescent="0.25">
      <c r="A554" s="19">
        <v>545</v>
      </c>
      <c r="B554" s="115">
        <f t="shared" si="71"/>
        <v>27.200000000000252</v>
      </c>
      <c r="C554" s="22">
        <f t="shared" si="64"/>
        <v>0</v>
      </c>
      <c r="D554" s="22">
        <f t="shared" si="65"/>
        <v>-98.347999999999999</v>
      </c>
      <c r="E554" s="115">
        <f t="shared" si="66"/>
        <v>-98.347999999999999</v>
      </c>
      <c r="F554" s="23">
        <f t="shared" si="67"/>
        <v>9.4448072487900408E-7</v>
      </c>
      <c r="G554" s="23">
        <f t="shared" si="68"/>
        <v>-9.4448072487900408E-7</v>
      </c>
      <c r="H554" s="23">
        <f t="shared" si="69"/>
        <v>161.94476886323167</v>
      </c>
      <c r="I554" s="23">
        <f t="shared" si="70"/>
        <v>-161.94476886323167</v>
      </c>
      <c r="J554" s="72"/>
      <c r="K554" s="21"/>
    </row>
    <row r="555" spans="1:11" x14ac:dyDescent="0.25">
      <c r="A555" s="19">
        <v>546</v>
      </c>
      <c r="B555" s="115">
        <f t="shared" si="71"/>
        <v>27.250000000000252</v>
      </c>
      <c r="C555" s="22">
        <f t="shared" si="64"/>
        <v>0</v>
      </c>
      <c r="D555" s="22">
        <f t="shared" si="65"/>
        <v>-113.318</v>
      </c>
      <c r="E555" s="115">
        <f t="shared" si="66"/>
        <v>-113.318</v>
      </c>
      <c r="F555" s="23">
        <f t="shared" si="67"/>
        <v>9.4438155960915955E-7</v>
      </c>
      <c r="G555" s="23">
        <f t="shared" si="68"/>
        <v>-9.4438155960915955E-7</v>
      </c>
      <c r="H555" s="23">
        <f t="shared" si="69"/>
        <v>161.92776555519032</v>
      </c>
      <c r="I555" s="23">
        <f t="shared" si="70"/>
        <v>-161.92776555519032</v>
      </c>
      <c r="J555" s="72"/>
      <c r="K555" s="21"/>
    </row>
    <row r="556" spans="1:11" x14ac:dyDescent="0.25">
      <c r="A556" s="19">
        <v>547</v>
      </c>
      <c r="B556" s="115">
        <f t="shared" si="71"/>
        <v>27.300000000000253</v>
      </c>
      <c r="C556" s="22">
        <f t="shared" si="64"/>
        <v>0</v>
      </c>
      <c r="D556" s="22">
        <f t="shared" si="65"/>
        <v>-126.587</v>
      </c>
      <c r="E556" s="115">
        <f t="shared" si="66"/>
        <v>-126.587</v>
      </c>
      <c r="F556" s="23">
        <f t="shared" si="67"/>
        <v>9.4428240475112173E-7</v>
      </c>
      <c r="G556" s="23">
        <f t="shared" si="68"/>
        <v>-9.4428240475112173E-7</v>
      </c>
      <c r="H556" s="23">
        <f t="shared" si="69"/>
        <v>161.9107640324026</v>
      </c>
      <c r="I556" s="23">
        <f t="shared" si="70"/>
        <v>-161.9107640324026</v>
      </c>
      <c r="J556" s="72"/>
      <c r="K556" s="21"/>
    </row>
    <row r="557" spans="1:11" x14ac:dyDescent="0.25">
      <c r="A557" s="19">
        <v>548</v>
      </c>
      <c r="B557" s="115">
        <f t="shared" si="71"/>
        <v>27.350000000000254</v>
      </c>
      <c r="C557" s="22">
        <f t="shared" si="64"/>
        <v>0</v>
      </c>
      <c r="D557" s="22">
        <f t="shared" si="65"/>
        <v>-137.95699999999999</v>
      </c>
      <c r="E557" s="115">
        <f t="shared" si="66"/>
        <v>-137.95699999999999</v>
      </c>
      <c r="F557" s="23">
        <f t="shared" si="67"/>
        <v>9.4418326030379752E-7</v>
      </c>
      <c r="G557" s="23">
        <f t="shared" si="68"/>
        <v>-9.4418326030379752E-7</v>
      </c>
      <c r="H557" s="23">
        <f t="shared" si="69"/>
        <v>161.89376429468103</v>
      </c>
      <c r="I557" s="23">
        <f t="shared" si="70"/>
        <v>-161.89376429468103</v>
      </c>
      <c r="J557" s="72"/>
      <c r="K557" s="21"/>
    </row>
    <row r="558" spans="1:11" x14ac:dyDescent="0.25">
      <c r="A558" s="19">
        <v>549</v>
      </c>
      <c r="B558" s="115">
        <f t="shared" si="71"/>
        <v>27.400000000000254</v>
      </c>
      <c r="C558" s="22">
        <f t="shared" si="64"/>
        <v>0</v>
      </c>
      <c r="D558" s="22">
        <f t="shared" si="65"/>
        <v>-147.25800000000001</v>
      </c>
      <c r="E558" s="115">
        <f t="shared" si="66"/>
        <v>-147.25800000000001</v>
      </c>
      <c r="F558" s="23">
        <f t="shared" si="67"/>
        <v>9.4408412626609361E-7</v>
      </c>
      <c r="G558" s="23">
        <f t="shared" si="68"/>
        <v>-9.4408412626609361E-7</v>
      </c>
      <c r="H558" s="23">
        <f t="shared" si="69"/>
        <v>161.87676634183822</v>
      </c>
      <c r="I558" s="23">
        <f t="shared" si="70"/>
        <v>-161.87676634183822</v>
      </c>
      <c r="J558" s="72"/>
      <c r="K558" s="21"/>
    </row>
    <row r="559" spans="1:11" x14ac:dyDescent="0.25">
      <c r="A559" s="19">
        <v>550</v>
      </c>
      <c r="B559" s="115">
        <f t="shared" si="71"/>
        <v>27.450000000000255</v>
      </c>
      <c r="C559" s="22">
        <f t="shared" si="64"/>
        <v>0</v>
      </c>
      <c r="D559" s="22">
        <f t="shared" si="65"/>
        <v>-154.352</v>
      </c>
      <c r="E559" s="115">
        <f t="shared" si="66"/>
        <v>-154.352</v>
      </c>
      <c r="F559" s="23">
        <f t="shared" si="67"/>
        <v>9.4398500263691732E-7</v>
      </c>
      <c r="G559" s="23">
        <f t="shared" si="68"/>
        <v>-9.4398500263691732E-7</v>
      </c>
      <c r="H559" s="23">
        <f t="shared" si="69"/>
        <v>161.8597701736868</v>
      </c>
      <c r="I559" s="23">
        <f t="shared" si="70"/>
        <v>-161.8597701736868</v>
      </c>
      <c r="J559" s="72"/>
      <c r="K559" s="21"/>
    </row>
    <row r="560" spans="1:11" x14ac:dyDescent="0.25">
      <c r="A560" s="19">
        <v>551</v>
      </c>
      <c r="B560" s="115">
        <f t="shared" si="71"/>
        <v>27.500000000000256</v>
      </c>
      <c r="C560" s="22">
        <f t="shared" si="64"/>
        <v>0</v>
      </c>
      <c r="D560" s="22">
        <f t="shared" si="65"/>
        <v>-159.13200000000001</v>
      </c>
      <c r="E560" s="115">
        <f t="shared" si="66"/>
        <v>-159.13200000000001</v>
      </c>
      <c r="F560" s="23">
        <f t="shared" si="67"/>
        <v>9.4388588941517556E-7</v>
      </c>
      <c r="G560" s="23">
        <f t="shared" si="68"/>
        <v>-9.4388588941517556E-7</v>
      </c>
      <c r="H560" s="23">
        <f t="shared" si="69"/>
        <v>161.8427757900393</v>
      </c>
      <c r="I560" s="23">
        <f t="shared" si="70"/>
        <v>-161.8427757900393</v>
      </c>
      <c r="J560" s="72"/>
      <c r="K560" s="21"/>
    </row>
    <row r="561" spans="1:11" x14ac:dyDescent="0.25">
      <c r="A561" s="19">
        <v>552</v>
      </c>
      <c r="B561" s="115">
        <f t="shared" si="71"/>
        <v>27.550000000000257</v>
      </c>
      <c r="C561" s="22">
        <f t="shared" si="64"/>
        <v>0</v>
      </c>
      <c r="D561" s="22">
        <f t="shared" si="65"/>
        <v>-161.52699999999999</v>
      </c>
      <c r="E561" s="115">
        <f t="shared" si="66"/>
        <v>-161.52699999999999</v>
      </c>
      <c r="F561" s="23">
        <f t="shared" si="67"/>
        <v>9.4378678659977587E-7</v>
      </c>
      <c r="G561" s="23">
        <f t="shared" si="68"/>
        <v>-9.4378678659977587E-7</v>
      </c>
      <c r="H561" s="23">
        <f t="shared" si="69"/>
        <v>161.82578319070842</v>
      </c>
      <c r="I561" s="23">
        <f t="shared" si="70"/>
        <v>-161.82578319070842</v>
      </c>
      <c r="J561" s="72"/>
      <c r="K561" s="21"/>
    </row>
    <row r="562" spans="1:11" x14ac:dyDescent="0.25">
      <c r="A562" s="19">
        <v>553</v>
      </c>
      <c r="B562" s="115">
        <f t="shared" si="71"/>
        <v>27.600000000000257</v>
      </c>
      <c r="C562" s="22">
        <f t="shared" si="64"/>
        <v>0</v>
      </c>
      <c r="D562" s="22">
        <f t="shared" si="65"/>
        <v>-161.501</v>
      </c>
      <c r="E562" s="115">
        <f t="shared" si="66"/>
        <v>-161.501</v>
      </c>
      <c r="F562" s="23">
        <f t="shared" si="67"/>
        <v>9.4368769418962548E-7</v>
      </c>
      <c r="G562" s="23">
        <f t="shared" si="68"/>
        <v>-9.4368769418962548E-7</v>
      </c>
      <c r="H562" s="23">
        <f t="shared" si="69"/>
        <v>161.80879237550681</v>
      </c>
      <c r="I562" s="23">
        <f t="shared" si="70"/>
        <v>-161.80879237550681</v>
      </c>
      <c r="J562" s="72"/>
      <c r="K562" s="21"/>
    </row>
    <row r="563" spans="1:11" x14ac:dyDescent="0.25">
      <c r="A563" s="19">
        <v>554</v>
      </c>
      <c r="B563" s="115">
        <f t="shared" si="71"/>
        <v>27.650000000000258</v>
      </c>
      <c r="C563" s="22">
        <f t="shared" si="64"/>
        <v>0</v>
      </c>
      <c r="D563" s="22">
        <f t="shared" si="65"/>
        <v>-159.05699999999999</v>
      </c>
      <c r="E563" s="115">
        <f t="shared" si="66"/>
        <v>-159.05699999999999</v>
      </c>
      <c r="F563" s="23">
        <f t="shared" si="67"/>
        <v>9.4358861218363181E-7</v>
      </c>
      <c r="G563" s="23">
        <f t="shared" si="68"/>
        <v>-9.4358861218363181E-7</v>
      </c>
      <c r="H563" s="23">
        <f t="shared" si="69"/>
        <v>161.79180334424711</v>
      </c>
      <c r="I563" s="23">
        <f t="shared" si="70"/>
        <v>-161.79180334424711</v>
      </c>
      <c r="J563" s="72"/>
      <c r="K563" s="21"/>
    </row>
    <row r="564" spans="1:11" x14ac:dyDescent="0.25">
      <c r="A564" s="19">
        <v>555</v>
      </c>
      <c r="B564" s="115">
        <f t="shared" si="71"/>
        <v>27.700000000000259</v>
      </c>
      <c r="C564" s="22">
        <f t="shared" si="64"/>
        <v>0</v>
      </c>
      <c r="D564" s="22">
        <f t="shared" si="65"/>
        <v>-154.23099999999999</v>
      </c>
      <c r="E564" s="115">
        <f t="shared" si="66"/>
        <v>-154.23099999999999</v>
      </c>
      <c r="F564" s="23">
        <f t="shared" si="67"/>
        <v>9.4348954058070272E-7</v>
      </c>
      <c r="G564" s="23">
        <f t="shared" si="68"/>
        <v>-9.4348954058070272E-7</v>
      </c>
      <c r="H564" s="23">
        <f t="shared" si="69"/>
        <v>161.77481609674209</v>
      </c>
      <c r="I564" s="23">
        <f t="shared" si="70"/>
        <v>-161.77481609674209</v>
      </c>
      <c r="J564" s="72"/>
      <c r="K564" s="21"/>
    </row>
    <row r="565" spans="1:11" x14ac:dyDescent="0.25">
      <c r="A565" s="19">
        <v>556</v>
      </c>
      <c r="B565" s="115">
        <f t="shared" si="71"/>
        <v>27.750000000000259</v>
      </c>
      <c r="C565" s="22">
        <f t="shared" si="64"/>
        <v>0</v>
      </c>
      <c r="D565" s="22">
        <f t="shared" si="65"/>
        <v>-147.095</v>
      </c>
      <c r="E565" s="115">
        <f t="shared" si="66"/>
        <v>-147.095</v>
      </c>
      <c r="F565" s="23">
        <f t="shared" si="67"/>
        <v>9.4339047937974586E-7</v>
      </c>
      <c r="G565" s="23">
        <f t="shared" si="68"/>
        <v>-9.4339047937974586E-7</v>
      </c>
      <c r="H565" s="23">
        <f t="shared" si="69"/>
        <v>161.75783063280437</v>
      </c>
      <c r="I565" s="23">
        <f t="shared" si="70"/>
        <v>-161.75783063280437</v>
      </c>
      <c r="J565" s="72"/>
      <c r="K565" s="21"/>
    </row>
    <row r="566" spans="1:11" x14ac:dyDescent="0.25">
      <c r="A566" s="19">
        <v>557</v>
      </c>
      <c r="B566" s="115">
        <f t="shared" si="71"/>
        <v>27.80000000000026</v>
      </c>
      <c r="C566" s="22">
        <f t="shared" si="64"/>
        <v>0</v>
      </c>
      <c r="D566" s="22">
        <f t="shared" si="65"/>
        <v>-137.75700000000001</v>
      </c>
      <c r="E566" s="115">
        <f t="shared" si="66"/>
        <v>-137.75700000000001</v>
      </c>
      <c r="F566" s="23">
        <f t="shared" si="67"/>
        <v>9.4329142857966908E-7</v>
      </c>
      <c r="G566" s="23">
        <f t="shared" si="68"/>
        <v>-9.4329142857966908E-7</v>
      </c>
      <c r="H566" s="23">
        <f t="shared" si="69"/>
        <v>161.74084695224678</v>
      </c>
      <c r="I566" s="23">
        <f t="shared" si="70"/>
        <v>-161.74084695224678</v>
      </c>
      <c r="J566" s="72"/>
      <c r="K566" s="21"/>
    </row>
    <row r="567" spans="1:11" x14ac:dyDescent="0.25">
      <c r="A567" s="19">
        <v>558</v>
      </c>
      <c r="B567" s="115">
        <f t="shared" si="71"/>
        <v>27.850000000000261</v>
      </c>
      <c r="C567" s="22">
        <f t="shared" si="64"/>
        <v>0</v>
      </c>
      <c r="D567" s="22">
        <f t="shared" si="65"/>
        <v>-126.358</v>
      </c>
      <c r="E567" s="115">
        <f t="shared" si="66"/>
        <v>-126.358</v>
      </c>
      <c r="F567" s="23">
        <f t="shared" si="67"/>
        <v>9.4319238817938014E-7</v>
      </c>
      <c r="G567" s="23">
        <f t="shared" si="68"/>
        <v>-9.4319238817938014E-7</v>
      </c>
      <c r="H567" s="23">
        <f t="shared" si="69"/>
        <v>161.72386505488203</v>
      </c>
      <c r="I567" s="23">
        <f t="shared" si="70"/>
        <v>-161.72386505488203</v>
      </c>
      <c r="J567" s="72"/>
      <c r="K567" s="21"/>
    </row>
    <row r="568" spans="1:11" x14ac:dyDescent="0.25">
      <c r="A568" s="19">
        <v>559</v>
      </c>
      <c r="B568" s="115">
        <f t="shared" si="71"/>
        <v>27.900000000000261</v>
      </c>
      <c r="C568" s="22">
        <f t="shared" si="64"/>
        <v>0</v>
      </c>
      <c r="D568" s="22">
        <f t="shared" si="65"/>
        <v>-113.068</v>
      </c>
      <c r="E568" s="115">
        <f t="shared" si="66"/>
        <v>-113.068</v>
      </c>
      <c r="F568" s="23">
        <f t="shared" si="67"/>
        <v>9.4309335817778731E-7</v>
      </c>
      <c r="G568" s="23">
        <f t="shared" si="68"/>
        <v>-9.4309335817778731E-7</v>
      </c>
      <c r="H568" s="23">
        <f t="shared" si="69"/>
        <v>161.70688494052285</v>
      </c>
      <c r="I568" s="23">
        <f t="shared" si="70"/>
        <v>-161.70688494052285</v>
      </c>
      <c r="J568" s="72"/>
      <c r="K568" s="21"/>
    </row>
    <row r="569" spans="1:11" x14ac:dyDescent="0.25">
      <c r="A569" s="19">
        <v>560</v>
      </c>
      <c r="B569" s="115">
        <f t="shared" si="71"/>
        <v>27.950000000000262</v>
      </c>
      <c r="C569" s="22">
        <f t="shared" si="64"/>
        <v>0</v>
      </c>
      <c r="D569" s="22">
        <f t="shared" si="65"/>
        <v>-98.087000000000003</v>
      </c>
      <c r="E569" s="115">
        <f t="shared" si="66"/>
        <v>-98.087000000000003</v>
      </c>
      <c r="F569" s="23">
        <f t="shared" si="67"/>
        <v>9.4299433857379887E-7</v>
      </c>
      <c r="G569" s="23">
        <f t="shared" si="68"/>
        <v>-9.4299433857379887E-7</v>
      </c>
      <c r="H569" s="23">
        <f t="shared" si="69"/>
        <v>161.68990660898208</v>
      </c>
      <c r="I569" s="23">
        <f t="shared" si="70"/>
        <v>-161.68990660898208</v>
      </c>
      <c r="J569" s="72"/>
      <c r="K569" s="21"/>
    </row>
    <row r="570" spans="1:11" x14ac:dyDescent="0.25">
      <c r="A570" s="19">
        <v>561</v>
      </c>
      <c r="B570" s="115">
        <f t="shared" si="71"/>
        <v>28.000000000000263</v>
      </c>
      <c r="C570" s="22">
        <f t="shared" si="64"/>
        <v>0</v>
      </c>
      <c r="D570" s="22">
        <f t="shared" si="65"/>
        <v>-81.64</v>
      </c>
      <c r="E570" s="115">
        <f t="shared" si="66"/>
        <v>-81.64</v>
      </c>
      <c r="F570" s="23">
        <f t="shared" si="67"/>
        <v>9.4289532936632301E-7</v>
      </c>
      <c r="G570" s="23">
        <f t="shared" si="68"/>
        <v>-9.4289532936632301E-7</v>
      </c>
      <c r="H570" s="23">
        <f t="shared" si="69"/>
        <v>161.67293006007256</v>
      </c>
      <c r="I570" s="23">
        <f t="shared" si="70"/>
        <v>-161.67293006007256</v>
      </c>
      <c r="J570" s="72"/>
      <c r="K570" s="21"/>
    </row>
    <row r="571" spans="1:11" x14ac:dyDescent="0.25">
      <c r="A571" s="19">
        <v>562</v>
      </c>
      <c r="B571" s="115">
        <f t="shared" si="71"/>
        <v>28.050000000000264</v>
      </c>
      <c r="C571" s="22">
        <f t="shared" si="64"/>
        <v>0</v>
      </c>
      <c r="D571" s="22">
        <f t="shared" si="65"/>
        <v>-63.973999999999997</v>
      </c>
      <c r="E571" s="115">
        <f t="shared" si="66"/>
        <v>-63.973999999999997</v>
      </c>
      <c r="F571" s="23">
        <f t="shared" si="67"/>
        <v>9.4279633055426811E-7</v>
      </c>
      <c r="G571" s="23">
        <f t="shared" si="68"/>
        <v>-9.4279633055426811E-7</v>
      </c>
      <c r="H571" s="23">
        <f t="shared" si="69"/>
        <v>161.65595529360709</v>
      </c>
      <c r="I571" s="23">
        <f t="shared" si="70"/>
        <v>-161.65595529360709</v>
      </c>
      <c r="J571" s="72"/>
      <c r="K571" s="21"/>
    </row>
    <row r="572" spans="1:11" x14ac:dyDescent="0.25">
      <c r="A572" s="19">
        <v>563</v>
      </c>
      <c r="B572" s="115">
        <f t="shared" si="71"/>
        <v>28.100000000000264</v>
      </c>
      <c r="C572" s="22">
        <f t="shared" si="64"/>
        <v>0</v>
      </c>
      <c r="D572" s="22">
        <f t="shared" si="65"/>
        <v>-45.353000000000002</v>
      </c>
      <c r="E572" s="115">
        <f t="shared" si="66"/>
        <v>-45.353000000000002</v>
      </c>
      <c r="F572" s="23">
        <f t="shared" si="67"/>
        <v>9.4269734213654286E-7</v>
      </c>
      <c r="G572" s="23">
        <f t="shared" si="68"/>
        <v>-9.4269734213654286E-7</v>
      </c>
      <c r="H572" s="23">
        <f t="shared" si="69"/>
        <v>161.63898230939853</v>
      </c>
      <c r="I572" s="23">
        <f t="shared" si="70"/>
        <v>-161.63898230939853</v>
      </c>
      <c r="J572" s="72"/>
      <c r="K572" s="21"/>
    </row>
    <row r="573" spans="1:11" x14ac:dyDescent="0.25">
      <c r="A573" s="19">
        <v>564</v>
      </c>
      <c r="B573" s="115">
        <f t="shared" si="71"/>
        <v>28.150000000000265</v>
      </c>
      <c r="C573" s="22">
        <f t="shared" si="64"/>
        <v>0</v>
      </c>
      <c r="D573" s="22">
        <f t="shared" si="65"/>
        <v>-26.056999999999999</v>
      </c>
      <c r="E573" s="115">
        <f t="shared" si="66"/>
        <v>-26.056999999999999</v>
      </c>
      <c r="F573" s="23">
        <f t="shared" si="67"/>
        <v>9.4259836411205566E-7</v>
      </c>
      <c r="G573" s="23">
        <f t="shared" si="68"/>
        <v>-9.4259836411205566E-7</v>
      </c>
      <c r="H573" s="23">
        <f t="shared" si="69"/>
        <v>161.62201110725974</v>
      </c>
      <c r="I573" s="23">
        <f t="shared" si="70"/>
        <v>-161.62201110725974</v>
      </c>
      <c r="J573" s="72"/>
      <c r="K573" s="21"/>
    </row>
    <row r="574" spans="1:11" x14ac:dyDescent="0.25">
      <c r="A574" s="19">
        <v>565</v>
      </c>
      <c r="B574" s="115">
        <f t="shared" si="71"/>
        <v>28.200000000000266</v>
      </c>
      <c r="C574" s="22">
        <f t="shared" si="64"/>
        <v>0</v>
      </c>
      <c r="D574" s="22">
        <f t="shared" si="65"/>
        <v>-6.3739999999999997</v>
      </c>
      <c r="E574" s="115">
        <f t="shared" si="66"/>
        <v>-6.3739999999999997</v>
      </c>
      <c r="F574" s="23">
        <f t="shared" si="67"/>
        <v>9.4249939647971553E-7</v>
      </c>
      <c r="G574" s="23">
        <f t="shared" si="68"/>
        <v>-9.4249939647971553E-7</v>
      </c>
      <c r="H574" s="23">
        <f t="shared" si="69"/>
        <v>161.60504168700365</v>
      </c>
      <c r="I574" s="23">
        <f t="shared" si="70"/>
        <v>-161.60504168700365</v>
      </c>
      <c r="J574" s="72"/>
      <c r="K574" s="21"/>
    </row>
    <row r="575" spans="1:11" x14ac:dyDescent="0.25">
      <c r="A575" s="19">
        <v>566</v>
      </c>
      <c r="B575" s="115">
        <f t="shared" si="71"/>
        <v>28.250000000000266</v>
      </c>
      <c r="C575" s="22">
        <f t="shared" si="64"/>
        <v>0</v>
      </c>
      <c r="D575" s="22">
        <f t="shared" si="65"/>
        <v>13.4</v>
      </c>
      <c r="E575" s="115">
        <f t="shared" si="66"/>
        <v>13.4</v>
      </c>
      <c r="F575" s="23">
        <f t="shared" si="67"/>
        <v>9.4240043923843128E-7</v>
      </c>
      <c r="G575" s="23">
        <f t="shared" si="68"/>
        <v>-9.4240043923843128E-7</v>
      </c>
      <c r="H575" s="23">
        <f t="shared" si="69"/>
        <v>161.58807404844313</v>
      </c>
      <c r="I575" s="23">
        <f t="shared" si="70"/>
        <v>-161.58807404844313</v>
      </c>
      <c r="J575" s="72"/>
      <c r="K575" s="21"/>
    </row>
    <row r="576" spans="1:11" x14ac:dyDescent="0.25">
      <c r="A576" s="19">
        <v>567</v>
      </c>
      <c r="B576" s="115">
        <f t="shared" si="71"/>
        <v>28.300000000000267</v>
      </c>
      <c r="C576" s="22">
        <f t="shared" si="64"/>
        <v>0</v>
      </c>
      <c r="D576" s="22">
        <f t="shared" si="65"/>
        <v>32.969000000000001</v>
      </c>
      <c r="E576" s="115">
        <f t="shared" si="66"/>
        <v>32.969000000000001</v>
      </c>
      <c r="F576" s="23">
        <f t="shared" si="67"/>
        <v>9.4230149238711171E-7</v>
      </c>
      <c r="G576" s="23">
        <f t="shared" si="68"/>
        <v>-9.4230149238711171E-7</v>
      </c>
      <c r="H576" s="23">
        <f t="shared" si="69"/>
        <v>161.57110819139112</v>
      </c>
      <c r="I576" s="23">
        <f t="shared" si="70"/>
        <v>-161.57110819139112</v>
      </c>
      <c r="J576" s="72"/>
      <c r="K576" s="21"/>
    </row>
    <row r="577" spans="1:11" x14ac:dyDescent="0.25">
      <c r="A577" s="19">
        <v>568</v>
      </c>
      <c r="B577" s="115">
        <f t="shared" si="71"/>
        <v>28.350000000000268</v>
      </c>
      <c r="C577" s="22">
        <f t="shared" si="64"/>
        <v>0</v>
      </c>
      <c r="D577" s="22">
        <f t="shared" si="65"/>
        <v>52.04</v>
      </c>
      <c r="E577" s="115">
        <f t="shared" si="66"/>
        <v>52.04</v>
      </c>
      <c r="F577" s="23">
        <f t="shared" si="67"/>
        <v>9.4220255592466639E-7</v>
      </c>
      <c r="G577" s="23">
        <f t="shared" si="68"/>
        <v>-9.4220255592466639E-7</v>
      </c>
      <c r="H577" s="23">
        <f t="shared" si="69"/>
        <v>161.55414411566059</v>
      </c>
      <c r="I577" s="23">
        <f t="shared" si="70"/>
        <v>-161.55414411566059</v>
      </c>
      <c r="J577" s="72"/>
      <c r="K577" s="21"/>
    </row>
    <row r="578" spans="1:11" x14ac:dyDescent="0.25">
      <c r="A578" s="19">
        <v>569</v>
      </c>
      <c r="B578" s="115">
        <f t="shared" si="71"/>
        <v>28.400000000000269</v>
      </c>
      <c r="C578" s="22">
        <f t="shared" si="64"/>
        <v>0</v>
      </c>
      <c r="D578" s="22">
        <f t="shared" si="65"/>
        <v>70.328000000000003</v>
      </c>
      <c r="E578" s="115">
        <f t="shared" si="66"/>
        <v>70.328000000000003</v>
      </c>
      <c r="F578" s="23">
        <f t="shared" si="67"/>
        <v>9.42103629850004E-7</v>
      </c>
      <c r="G578" s="23">
        <f t="shared" si="68"/>
        <v>-9.42103629850004E-7</v>
      </c>
      <c r="H578" s="23">
        <f t="shared" si="69"/>
        <v>161.53718182106448</v>
      </c>
      <c r="I578" s="23">
        <f t="shared" si="70"/>
        <v>-161.53718182106448</v>
      </c>
      <c r="J578" s="72"/>
      <c r="K578" s="21"/>
    </row>
    <row r="579" spans="1:11" x14ac:dyDescent="0.25">
      <c r="A579" s="19">
        <v>570</v>
      </c>
      <c r="B579" s="115">
        <f t="shared" si="71"/>
        <v>28.450000000000269</v>
      </c>
      <c r="C579" s="22">
        <f t="shared" si="64"/>
        <v>0</v>
      </c>
      <c r="D579" s="22">
        <f t="shared" si="65"/>
        <v>87.558000000000007</v>
      </c>
      <c r="E579" s="115">
        <f t="shared" si="66"/>
        <v>87.558000000000007</v>
      </c>
      <c r="F579" s="23">
        <f t="shared" si="67"/>
        <v>9.4200471416203432E-7</v>
      </c>
      <c r="G579" s="23">
        <f t="shared" si="68"/>
        <v>-9.4200471416203432E-7</v>
      </c>
      <c r="H579" s="23">
        <f t="shared" si="69"/>
        <v>161.52022130741582</v>
      </c>
      <c r="I579" s="23">
        <f t="shared" si="70"/>
        <v>-161.52022130741582</v>
      </c>
      <c r="J579" s="72"/>
      <c r="K579" s="21"/>
    </row>
    <row r="580" spans="1:11" x14ac:dyDescent="0.25">
      <c r="A580" s="19">
        <v>571</v>
      </c>
      <c r="B580" s="115">
        <f t="shared" si="71"/>
        <v>28.50000000000027</v>
      </c>
      <c r="C580" s="22">
        <f t="shared" si="64"/>
        <v>0</v>
      </c>
      <c r="D580" s="22">
        <f t="shared" si="65"/>
        <v>103.473</v>
      </c>
      <c r="E580" s="115">
        <f t="shared" si="66"/>
        <v>103.473</v>
      </c>
      <c r="F580" s="23">
        <f t="shared" si="67"/>
        <v>9.4190580885966648E-7</v>
      </c>
      <c r="G580" s="23">
        <f t="shared" si="68"/>
        <v>-9.4190580885966648E-7</v>
      </c>
      <c r="H580" s="23">
        <f t="shared" si="69"/>
        <v>161.50326257452761</v>
      </c>
      <c r="I580" s="23">
        <f t="shared" si="70"/>
        <v>-161.50326257452761</v>
      </c>
      <c r="J580" s="72"/>
      <c r="K580" s="21"/>
    </row>
    <row r="581" spans="1:11" x14ac:dyDescent="0.25">
      <c r="A581" s="19">
        <v>572</v>
      </c>
      <c r="B581" s="115">
        <f t="shared" si="71"/>
        <v>28.550000000000271</v>
      </c>
      <c r="C581" s="22">
        <f t="shared" si="64"/>
        <v>0</v>
      </c>
      <c r="D581" s="22">
        <f t="shared" si="65"/>
        <v>117.83499999999999</v>
      </c>
      <c r="E581" s="115">
        <f t="shared" si="66"/>
        <v>117.83499999999999</v>
      </c>
      <c r="F581" s="23">
        <f t="shared" si="67"/>
        <v>9.4180691394181034E-7</v>
      </c>
      <c r="G581" s="23">
        <f t="shared" si="68"/>
        <v>-9.4180691394181034E-7</v>
      </c>
      <c r="H581" s="23">
        <f t="shared" si="69"/>
        <v>161.48630562221285</v>
      </c>
      <c r="I581" s="23">
        <f t="shared" si="70"/>
        <v>-161.48630562221285</v>
      </c>
      <c r="J581" s="72"/>
      <c r="K581" s="21"/>
    </row>
    <row r="582" spans="1:11" x14ac:dyDescent="0.25">
      <c r="A582" s="19">
        <v>573</v>
      </c>
      <c r="B582" s="115">
        <f t="shared" si="71"/>
        <v>28.600000000000271</v>
      </c>
      <c r="C582" s="22">
        <f t="shared" si="64"/>
        <v>0</v>
      </c>
      <c r="D582" s="22">
        <f t="shared" si="65"/>
        <v>130.428</v>
      </c>
      <c r="E582" s="115">
        <f t="shared" si="66"/>
        <v>130.428</v>
      </c>
      <c r="F582" s="23">
        <f t="shared" si="67"/>
        <v>9.4170802940737534E-7</v>
      </c>
      <c r="G582" s="23">
        <f t="shared" si="68"/>
        <v>-9.4170802940737534E-7</v>
      </c>
      <c r="H582" s="23">
        <f t="shared" si="69"/>
        <v>161.46935045028462</v>
      </c>
      <c r="I582" s="23">
        <f t="shared" si="70"/>
        <v>-161.46935045028462</v>
      </c>
      <c r="J582" s="72"/>
      <c r="K582" s="21"/>
    </row>
    <row r="583" spans="1:11" x14ac:dyDescent="0.25">
      <c r="A583" s="19">
        <v>574</v>
      </c>
      <c r="B583" s="115">
        <f t="shared" si="71"/>
        <v>28.650000000000272</v>
      </c>
      <c r="C583" s="22">
        <f t="shared" si="64"/>
        <v>0</v>
      </c>
      <c r="D583" s="22">
        <f t="shared" si="65"/>
        <v>141.066</v>
      </c>
      <c r="E583" s="115">
        <f t="shared" si="66"/>
        <v>141.066</v>
      </c>
      <c r="F583" s="23">
        <f t="shared" si="67"/>
        <v>9.4160915525527136E-7</v>
      </c>
      <c r="G583" s="23">
        <f t="shared" si="68"/>
        <v>-9.4160915525527136E-7</v>
      </c>
      <c r="H583" s="23">
        <f t="shared" si="69"/>
        <v>161.45239705855599</v>
      </c>
      <c r="I583" s="23">
        <f t="shared" si="70"/>
        <v>-161.45239705855599</v>
      </c>
      <c r="J583" s="72"/>
      <c r="K583" s="21"/>
    </row>
    <row r="584" spans="1:11" x14ac:dyDescent="0.25">
      <c r="A584" s="19">
        <v>575</v>
      </c>
      <c r="B584" s="115">
        <f t="shared" si="71"/>
        <v>28.700000000000273</v>
      </c>
      <c r="C584" s="22">
        <f t="shared" si="64"/>
        <v>0</v>
      </c>
      <c r="D584" s="22">
        <f t="shared" si="65"/>
        <v>149.58699999999999</v>
      </c>
      <c r="E584" s="115">
        <f t="shared" si="66"/>
        <v>149.58699999999999</v>
      </c>
      <c r="F584" s="23">
        <f t="shared" si="67"/>
        <v>9.4151029148440836E-7</v>
      </c>
      <c r="G584" s="23">
        <f t="shared" si="68"/>
        <v>-9.4151029148440836E-7</v>
      </c>
      <c r="H584" s="23">
        <f t="shared" si="69"/>
        <v>161.43544544684002</v>
      </c>
      <c r="I584" s="23">
        <f t="shared" si="70"/>
        <v>-161.43544544684002</v>
      </c>
      <c r="J584" s="72"/>
      <c r="K584" s="21"/>
    </row>
    <row r="585" spans="1:11" x14ac:dyDescent="0.25">
      <c r="A585" s="19">
        <v>576</v>
      </c>
      <c r="B585" s="115">
        <f t="shared" si="71"/>
        <v>28.750000000000274</v>
      </c>
      <c r="C585" s="22">
        <f t="shared" si="64"/>
        <v>0</v>
      </c>
      <c r="D585" s="22">
        <f t="shared" si="65"/>
        <v>155.86699999999999</v>
      </c>
      <c r="E585" s="115">
        <f t="shared" si="66"/>
        <v>155.86699999999999</v>
      </c>
      <c r="F585" s="23">
        <f t="shared" si="67"/>
        <v>9.4141143809369634E-7</v>
      </c>
      <c r="G585" s="23">
        <f t="shared" si="68"/>
        <v>-9.4141143809369634E-7</v>
      </c>
      <c r="H585" s="23">
        <f t="shared" si="69"/>
        <v>161.41849561494988</v>
      </c>
      <c r="I585" s="23">
        <f t="shared" si="70"/>
        <v>-161.41849561494988</v>
      </c>
      <c r="J585" s="72"/>
      <c r="K585" s="21"/>
    </row>
    <row r="586" spans="1:11" x14ac:dyDescent="0.25">
      <c r="A586" s="19">
        <v>577</v>
      </c>
      <c r="B586" s="115">
        <f t="shared" si="71"/>
        <v>28.800000000000274</v>
      </c>
      <c r="C586" s="22">
        <f t="shared" ref="C586:C638" si="72">ROUND($E$5*EXP(-$K$3*B586)*COS($M$3*B586),$E$8)</f>
        <v>0</v>
      </c>
      <c r="D586" s="22">
        <f t="shared" ref="D586:D638" si="73">ROUND($F$5*EXP(-$K$3*B586)*SIN($M$3*B586),$E$8)</f>
        <v>159.81</v>
      </c>
      <c r="E586" s="115">
        <f t="shared" ref="E586:E638" si="74">C586+D586</f>
        <v>159.81</v>
      </c>
      <c r="F586" s="23">
        <f t="shared" ref="F586:F638" si="75">$E$5*EXP(-$K$3*$B586)</f>
        <v>9.4131259508204546E-7</v>
      </c>
      <c r="G586" s="23">
        <f t="shared" ref="G586:G638" si="76">-$E$5*EXP(-$K$3*$B586)</f>
        <v>-9.4131259508204546E-7</v>
      </c>
      <c r="H586" s="23">
        <f t="shared" ref="H586:H638" si="77">$F$5*EXP(-$K$3*$B586)</f>
        <v>161.4015475626986</v>
      </c>
      <c r="I586" s="23">
        <f t="shared" ref="I586:I638" si="78">-$F$5*EXP(-$K$3*$B586)</f>
        <v>-161.4015475626986</v>
      </c>
      <c r="J586" s="72"/>
      <c r="K586" s="21"/>
    </row>
    <row r="587" spans="1:11" x14ac:dyDescent="0.25">
      <c r="A587" s="19">
        <v>578</v>
      </c>
      <c r="B587" s="115">
        <f t="shared" si="71"/>
        <v>28.850000000000275</v>
      </c>
      <c r="C587" s="22">
        <f t="shared" si="72"/>
        <v>0</v>
      </c>
      <c r="D587" s="22">
        <f t="shared" si="73"/>
        <v>161.358</v>
      </c>
      <c r="E587" s="115">
        <f t="shared" si="74"/>
        <v>161.358</v>
      </c>
      <c r="F587" s="23">
        <f t="shared" si="75"/>
        <v>9.4121376244836592E-7</v>
      </c>
      <c r="G587" s="23">
        <f t="shared" si="76"/>
        <v>-9.4121376244836592E-7</v>
      </c>
      <c r="H587" s="23">
        <f t="shared" si="77"/>
        <v>161.38460128989942</v>
      </c>
      <c r="I587" s="23">
        <f t="shared" si="78"/>
        <v>-161.38460128989942</v>
      </c>
      <c r="J587" s="72"/>
      <c r="K587" s="21"/>
    </row>
    <row r="588" spans="1:11" x14ac:dyDescent="0.25">
      <c r="A588" s="19">
        <v>579</v>
      </c>
      <c r="B588" s="115">
        <f t="shared" ref="B588:B638" si="79">B587+$B$8</f>
        <v>28.900000000000276</v>
      </c>
      <c r="C588" s="22">
        <f t="shared" si="72"/>
        <v>0</v>
      </c>
      <c r="D588" s="22">
        <f t="shared" si="73"/>
        <v>160.489</v>
      </c>
      <c r="E588" s="115">
        <f t="shared" si="74"/>
        <v>160.489</v>
      </c>
      <c r="F588" s="23">
        <f t="shared" si="75"/>
        <v>9.4111494019156811E-7</v>
      </c>
      <c r="G588" s="23">
        <f t="shared" si="76"/>
        <v>-9.4111494019156811E-7</v>
      </c>
      <c r="H588" s="23">
        <f t="shared" si="77"/>
        <v>161.36765679636545</v>
      </c>
      <c r="I588" s="23">
        <f t="shared" si="78"/>
        <v>-161.36765679636545</v>
      </c>
      <c r="J588" s="72"/>
      <c r="K588" s="21"/>
    </row>
    <row r="589" spans="1:11" x14ac:dyDescent="0.25">
      <c r="A589" s="19">
        <v>580</v>
      </c>
      <c r="B589" s="115">
        <f t="shared" si="79"/>
        <v>28.950000000000276</v>
      </c>
      <c r="C589" s="22">
        <f t="shared" si="72"/>
        <v>0</v>
      </c>
      <c r="D589" s="22">
        <f t="shared" si="73"/>
        <v>157.21600000000001</v>
      </c>
      <c r="E589" s="115">
        <f t="shared" si="74"/>
        <v>157.21600000000001</v>
      </c>
      <c r="F589" s="23">
        <f t="shared" si="75"/>
        <v>9.4101612831056254E-7</v>
      </c>
      <c r="G589" s="23">
        <f t="shared" si="76"/>
        <v>-9.4101612831056254E-7</v>
      </c>
      <c r="H589" s="23">
        <f t="shared" si="77"/>
        <v>161.3507140819099</v>
      </c>
      <c r="I589" s="23">
        <f t="shared" si="78"/>
        <v>-161.3507140819099</v>
      </c>
      <c r="J589" s="72"/>
      <c r="K589" s="21"/>
    </row>
    <row r="590" spans="1:11" x14ac:dyDescent="0.25">
      <c r="A590" s="19">
        <v>581</v>
      </c>
      <c r="B590" s="115">
        <f t="shared" si="79"/>
        <v>29.000000000000277</v>
      </c>
      <c r="C590" s="22">
        <f t="shared" si="72"/>
        <v>0</v>
      </c>
      <c r="D590" s="22">
        <f t="shared" si="73"/>
        <v>151.589</v>
      </c>
      <c r="E590" s="115">
        <f t="shared" si="74"/>
        <v>151.589</v>
      </c>
      <c r="F590" s="23">
        <f t="shared" si="75"/>
        <v>9.4091732680425971E-7</v>
      </c>
      <c r="G590" s="23">
        <f t="shared" si="76"/>
        <v>-9.4091732680425971E-7</v>
      </c>
      <c r="H590" s="23">
        <f t="shared" si="77"/>
        <v>161.33377314634598</v>
      </c>
      <c r="I590" s="23">
        <f t="shared" si="78"/>
        <v>-161.33377314634598</v>
      </c>
      <c r="J590" s="72"/>
      <c r="K590" s="21"/>
    </row>
    <row r="591" spans="1:11" x14ac:dyDescent="0.25">
      <c r="A591" s="19">
        <v>582</v>
      </c>
      <c r="B591" s="115">
        <f t="shared" si="79"/>
        <v>29.050000000000278</v>
      </c>
      <c r="C591" s="22">
        <f t="shared" si="72"/>
        <v>0</v>
      </c>
      <c r="D591" s="22">
        <f t="shared" si="73"/>
        <v>143.69200000000001</v>
      </c>
      <c r="E591" s="115">
        <f t="shared" si="74"/>
        <v>143.69200000000001</v>
      </c>
      <c r="F591" s="23">
        <f t="shared" si="75"/>
        <v>9.4081853567157056E-7</v>
      </c>
      <c r="G591" s="23">
        <f t="shared" si="76"/>
        <v>-9.4081853567157056E-7</v>
      </c>
      <c r="H591" s="23">
        <f t="shared" si="77"/>
        <v>161.31683398948692</v>
      </c>
      <c r="I591" s="23">
        <f t="shared" si="78"/>
        <v>-161.31683398948692</v>
      </c>
      <c r="J591" s="72"/>
      <c r="K591" s="21"/>
    </row>
    <row r="592" spans="1:11" x14ac:dyDescent="0.25">
      <c r="A592" s="19">
        <v>583</v>
      </c>
      <c r="B592" s="115">
        <f t="shared" si="79"/>
        <v>29.100000000000279</v>
      </c>
      <c r="C592" s="22">
        <f t="shared" si="72"/>
        <v>0</v>
      </c>
      <c r="D592" s="22">
        <f t="shared" si="73"/>
        <v>133.64400000000001</v>
      </c>
      <c r="E592" s="115">
        <f t="shared" si="74"/>
        <v>133.64400000000001</v>
      </c>
      <c r="F592" s="23">
        <f t="shared" si="75"/>
        <v>9.4071975491140568E-7</v>
      </c>
      <c r="G592" s="23">
        <f t="shared" si="76"/>
        <v>-9.4071975491140568E-7</v>
      </c>
      <c r="H592" s="23">
        <f t="shared" si="77"/>
        <v>161.29989661114593</v>
      </c>
      <c r="I592" s="23">
        <f t="shared" si="78"/>
        <v>-161.29989661114593</v>
      </c>
      <c r="J592" s="72"/>
      <c r="K592" s="21"/>
    </row>
    <row r="593" spans="1:11" x14ac:dyDescent="0.25">
      <c r="A593" s="19">
        <v>584</v>
      </c>
      <c r="B593" s="115">
        <f t="shared" si="79"/>
        <v>29.150000000000279</v>
      </c>
      <c r="C593" s="22">
        <f t="shared" si="72"/>
        <v>0</v>
      </c>
      <c r="D593" s="22">
        <f t="shared" si="73"/>
        <v>121.59699999999999</v>
      </c>
      <c r="E593" s="115">
        <f t="shared" si="74"/>
        <v>121.59699999999999</v>
      </c>
      <c r="F593" s="23">
        <f t="shared" si="75"/>
        <v>9.4062098452267612E-7</v>
      </c>
      <c r="G593" s="23">
        <f t="shared" si="76"/>
        <v>-9.4062098452267612E-7</v>
      </c>
      <c r="H593" s="23">
        <f t="shared" si="77"/>
        <v>161.28296101113634</v>
      </c>
      <c r="I593" s="23">
        <f t="shared" si="78"/>
        <v>-161.28296101113634</v>
      </c>
      <c r="J593" s="72"/>
      <c r="K593" s="21"/>
    </row>
    <row r="594" spans="1:11" x14ac:dyDescent="0.25">
      <c r="A594" s="19">
        <v>585</v>
      </c>
      <c r="B594" s="115">
        <f t="shared" si="79"/>
        <v>29.20000000000028</v>
      </c>
      <c r="C594" s="22">
        <f t="shared" si="72"/>
        <v>0</v>
      </c>
      <c r="D594" s="22">
        <f t="shared" si="73"/>
        <v>107.73</v>
      </c>
      <c r="E594" s="115">
        <f t="shared" si="74"/>
        <v>107.73</v>
      </c>
      <c r="F594" s="23">
        <f t="shared" si="75"/>
        <v>9.40522224504293E-7</v>
      </c>
      <c r="G594" s="23">
        <f t="shared" si="76"/>
        <v>-9.40522224504293E-7</v>
      </c>
      <c r="H594" s="23">
        <f t="shared" si="77"/>
        <v>161.26602718927137</v>
      </c>
      <c r="I594" s="23">
        <f t="shared" si="78"/>
        <v>-161.26602718927137</v>
      </c>
      <c r="J594" s="72"/>
      <c r="K594" s="21"/>
    </row>
    <row r="595" spans="1:11" x14ac:dyDescent="0.25">
      <c r="A595" s="19">
        <v>586</v>
      </c>
      <c r="B595" s="115">
        <f t="shared" si="79"/>
        <v>29.250000000000281</v>
      </c>
      <c r="C595" s="22">
        <f t="shared" si="72"/>
        <v>0</v>
      </c>
      <c r="D595" s="22">
        <f t="shared" si="73"/>
        <v>92.253</v>
      </c>
      <c r="E595" s="115">
        <f t="shared" si="74"/>
        <v>92.253</v>
      </c>
      <c r="F595" s="23">
        <f t="shared" si="75"/>
        <v>9.4042347485516727E-7</v>
      </c>
      <c r="G595" s="23">
        <f t="shared" si="76"/>
        <v>-9.4042347485516727E-7</v>
      </c>
      <c r="H595" s="23">
        <f t="shared" si="77"/>
        <v>161.24909514536435</v>
      </c>
      <c r="I595" s="23">
        <f t="shared" si="78"/>
        <v>-161.24909514536435</v>
      </c>
      <c r="J595" s="72"/>
      <c r="K595" s="21"/>
    </row>
    <row r="596" spans="1:11" x14ac:dyDescent="0.25">
      <c r="A596" s="19">
        <v>587</v>
      </c>
      <c r="B596" s="115">
        <f t="shared" si="79"/>
        <v>29.300000000000281</v>
      </c>
      <c r="C596" s="22">
        <f t="shared" si="72"/>
        <v>0</v>
      </c>
      <c r="D596" s="22">
        <f t="shared" si="73"/>
        <v>75.397000000000006</v>
      </c>
      <c r="E596" s="115">
        <f t="shared" si="74"/>
        <v>75.397000000000006</v>
      </c>
      <c r="F596" s="23">
        <f t="shared" si="75"/>
        <v>9.4032473557421048E-7</v>
      </c>
      <c r="G596" s="23">
        <f t="shared" si="76"/>
        <v>-9.4032473557421048E-7</v>
      </c>
      <c r="H596" s="23">
        <f t="shared" si="77"/>
        <v>161.23216487922861</v>
      </c>
      <c r="I596" s="23">
        <f t="shared" si="78"/>
        <v>-161.23216487922861</v>
      </c>
      <c r="J596" s="72"/>
      <c r="K596" s="21"/>
    </row>
    <row r="597" spans="1:11" x14ac:dyDescent="0.25">
      <c r="A597" s="19">
        <v>588</v>
      </c>
      <c r="B597" s="115">
        <f t="shared" si="79"/>
        <v>29.350000000000282</v>
      </c>
      <c r="C597" s="22">
        <f t="shared" si="72"/>
        <v>0</v>
      </c>
      <c r="D597" s="22">
        <f t="shared" si="73"/>
        <v>57.414999999999999</v>
      </c>
      <c r="E597" s="115">
        <f t="shared" si="74"/>
        <v>57.414999999999999</v>
      </c>
      <c r="F597" s="23">
        <f t="shared" si="75"/>
        <v>9.4022600666033388E-7</v>
      </c>
      <c r="G597" s="23">
        <f t="shared" si="76"/>
        <v>-9.4022600666033388E-7</v>
      </c>
      <c r="H597" s="23">
        <f t="shared" si="77"/>
        <v>161.21523639067752</v>
      </c>
      <c r="I597" s="23">
        <f t="shared" si="78"/>
        <v>-161.21523639067752</v>
      </c>
      <c r="J597" s="72"/>
      <c r="K597" s="21"/>
    </row>
    <row r="598" spans="1:11" x14ac:dyDescent="0.25">
      <c r="A598" s="19">
        <v>589</v>
      </c>
      <c r="B598" s="115">
        <f t="shared" si="79"/>
        <v>29.400000000000283</v>
      </c>
      <c r="C598" s="22">
        <f t="shared" si="72"/>
        <v>0</v>
      </c>
      <c r="D598" s="22">
        <f t="shared" si="73"/>
        <v>38.576999999999998</v>
      </c>
      <c r="E598" s="115">
        <f t="shared" si="74"/>
        <v>38.576999999999998</v>
      </c>
      <c r="F598" s="23">
        <f t="shared" si="75"/>
        <v>9.4012728811244902E-7</v>
      </c>
      <c r="G598" s="23">
        <f t="shared" si="76"/>
        <v>-9.4012728811244902E-7</v>
      </c>
      <c r="H598" s="23">
        <f t="shared" si="77"/>
        <v>161.19830967952439</v>
      </c>
      <c r="I598" s="23">
        <f t="shared" si="78"/>
        <v>-161.19830967952439</v>
      </c>
      <c r="J598" s="72"/>
      <c r="K598" s="21"/>
    </row>
    <row r="599" spans="1:11" x14ac:dyDescent="0.25">
      <c r="A599" s="19">
        <v>590</v>
      </c>
      <c r="B599" s="115">
        <f t="shared" si="79"/>
        <v>29.450000000000284</v>
      </c>
      <c r="C599" s="22">
        <f t="shared" si="72"/>
        <v>0</v>
      </c>
      <c r="D599" s="22">
        <f t="shared" si="73"/>
        <v>19.164999999999999</v>
      </c>
      <c r="E599" s="115">
        <f t="shared" si="74"/>
        <v>19.164999999999999</v>
      </c>
      <c r="F599" s="23">
        <f t="shared" si="75"/>
        <v>9.4002857992946748E-7</v>
      </c>
      <c r="G599" s="23">
        <f t="shared" si="76"/>
        <v>-9.4002857992946748E-7</v>
      </c>
      <c r="H599" s="23">
        <f t="shared" si="77"/>
        <v>161.18138474558259</v>
      </c>
      <c r="I599" s="23">
        <f t="shared" si="78"/>
        <v>-161.18138474558259</v>
      </c>
      <c r="J599" s="72"/>
      <c r="K599" s="21"/>
    </row>
    <row r="600" spans="1:11" x14ac:dyDescent="0.25">
      <c r="A600" s="19">
        <v>591</v>
      </c>
      <c r="B600" s="115">
        <f t="shared" si="79"/>
        <v>29.500000000000284</v>
      </c>
      <c r="C600" s="22">
        <f t="shared" si="72"/>
        <v>0</v>
      </c>
      <c r="D600" s="22">
        <f t="shared" si="73"/>
        <v>-0.53</v>
      </c>
      <c r="E600" s="115">
        <f t="shared" si="74"/>
        <v>-0.53</v>
      </c>
      <c r="F600" s="23">
        <f t="shared" si="75"/>
        <v>9.3992988211030113E-7</v>
      </c>
      <c r="G600" s="23">
        <f t="shared" si="76"/>
        <v>-9.3992988211030113E-7</v>
      </c>
      <c r="H600" s="23">
        <f t="shared" si="77"/>
        <v>161.1644615886656</v>
      </c>
      <c r="I600" s="23">
        <f t="shared" si="78"/>
        <v>-161.1644615886656</v>
      </c>
      <c r="J600" s="72"/>
      <c r="K600" s="21"/>
    </row>
    <row r="601" spans="1:11" x14ac:dyDescent="0.25">
      <c r="A601" s="19">
        <v>592</v>
      </c>
      <c r="B601" s="115">
        <f t="shared" si="79"/>
        <v>29.550000000000285</v>
      </c>
      <c r="C601" s="22">
        <f t="shared" si="72"/>
        <v>0</v>
      </c>
      <c r="D601" s="22">
        <f t="shared" si="73"/>
        <v>-20.213000000000001</v>
      </c>
      <c r="E601" s="115">
        <f t="shared" si="74"/>
        <v>-20.213000000000001</v>
      </c>
      <c r="F601" s="23">
        <f t="shared" si="75"/>
        <v>9.3983119465386164E-7</v>
      </c>
      <c r="G601" s="23">
        <f t="shared" si="76"/>
        <v>-9.3983119465386164E-7</v>
      </c>
      <c r="H601" s="23">
        <f t="shared" si="77"/>
        <v>161.1475402085868</v>
      </c>
      <c r="I601" s="23">
        <f t="shared" si="78"/>
        <v>-161.1475402085868</v>
      </c>
      <c r="J601" s="72"/>
      <c r="K601" s="21"/>
    </row>
    <row r="602" spans="1:11" x14ac:dyDescent="0.25">
      <c r="A602" s="19">
        <v>593</v>
      </c>
      <c r="B602" s="115">
        <f t="shared" si="79"/>
        <v>29.600000000000286</v>
      </c>
      <c r="C602" s="22">
        <f t="shared" si="72"/>
        <v>0</v>
      </c>
      <c r="D602" s="22">
        <f t="shared" si="73"/>
        <v>-39.588999999999999</v>
      </c>
      <c r="E602" s="115">
        <f t="shared" si="74"/>
        <v>-39.588999999999999</v>
      </c>
      <c r="F602" s="23">
        <f t="shared" si="75"/>
        <v>9.397325175590611E-7</v>
      </c>
      <c r="G602" s="23">
        <f t="shared" si="76"/>
        <v>-9.397325175590611E-7</v>
      </c>
      <c r="H602" s="23">
        <f t="shared" si="77"/>
        <v>161.13062060515961</v>
      </c>
      <c r="I602" s="23">
        <f t="shared" si="78"/>
        <v>-161.13062060515961</v>
      </c>
      <c r="J602" s="72"/>
      <c r="K602" s="21"/>
    </row>
    <row r="603" spans="1:11" x14ac:dyDescent="0.25">
      <c r="A603" s="19">
        <v>594</v>
      </c>
      <c r="B603" s="115">
        <f t="shared" si="79"/>
        <v>29.650000000000286</v>
      </c>
      <c r="C603" s="22">
        <f t="shared" si="72"/>
        <v>0</v>
      </c>
      <c r="D603" s="22">
        <f t="shared" si="73"/>
        <v>-58.368000000000002</v>
      </c>
      <c r="E603" s="115">
        <f t="shared" si="74"/>
        <v>-58.368000000000002</v>
      </c>
      <c r="F603" s="23">
        <f t="shared" si="75"/>
        <v>9.3963385082481161E-7</v>
      </c>
      <c r="G603" s="23">
        <f t="shared" si="76"/>
        <v>-9.3963385082481161E-7</v>
      </c>
      <c r="H603" s="23">
        <f t="shared" si="77"/>
        <v>161.11370277819753</v>
      </c>
      <c r="I603" s="23">
        <f t="shared" si="78"/>
        <v>-161.11370277819753</v>
      </c>
      <c r="J603" s="72"/>
      <c r="K603" s="21"/>
    </row>
    <row r="604" spans="1:11" x14ac:dyDescent="0.25">
      <c r="A604" s="19">
        <v>595</v>
      </c>
      <c r="B604" s="115">
        <f t="shared" si="79"/>
        <v>29.700000000000287</v>
      </c>
      <c r="C604" s="22">
        <f t="shared" si="72"/>
        <v>0</v>
      </c>
      <c r="D604" s="22">
        <f t="shared" si="73"/>
        <v>-76.269000000000005</v>
      </c>
      <c r="E604" s="115">
        <f t="shared" si="74"/>
        <v>-76.269000000000005</v>
      </c>
      <c r="F604" s="23">
        <f t="shared" si="75"/>
        <v>9.3953519445002526E-7</v>
      </c>
      <c r="G604" s="23">
        <f t="shared" si="76"/>
        <v>-9.3953519445002526E-7</v>
      </c>
      <c r="H604" s="23">
        <f t="shared" si="77"/>
        <v>161.09678672751403</v>
      </c>
      <c r="I604" s="23">
        <f t="shared" si="78"/>
        <v>-161.09678672751403</v>
      </c>
      <c r="J604" s="72"/>
      <c r="K604" s="21"/>
    </row>
    <row r="605" spans="1:11" x14ac:dyDescent="0.25">
      <c r="A605" s="19">
        <v>596</v>
      </c>
      <c r="B605" s="115">
        <f t="shared" si="79"/>
        <v>29.750000000000288</v>
      </c>
      <c r="C605" s="22">
        <f t="shared" si="72"/>
        <v>0</v>
      </c>
      <c r="D605" s="22">
        <f t="shared" si="73"/>
        <v>-93.022999999999996</v>
      </c>
      <c r="E605" s="115">
        <f t="shared" si="74"/>
        <v>-93.022999999999996</v>
      </c>
      <c r="F605" s="23">
        <f t="shared" si="75"/>
        <v>9.3943654843361456E-7</v>
      </c>
      <c r="G605" s="23">
        <f t="shared" si="76"/>
        <v>-9.3943654843361456E-7</v>
      </c>
      <c r="H605" s="23">
        <f t="shared" si="77"/>
        <v>161.07987245292259</v>
      </c>
      <c r="I605" s="23">
        <f t="shared" si="78"/>
        <v>-161.07987245292259</v>
      </c>
      <c r="J605" s="72"/>
      <c r="K605" s="21"/>
    </row>
    <row r="606" spans="1:11" x14ac:dyDescent="0.25">
      <c r="A606" s="19">
        <v>597</v>
      </c>
      <c r="B606" s="115">
        <f t="shared" si="79"/>
        <v>29.800000000000288</v>
      </c>
      <c r="C606" s="22">
        <f t="shared" si="72"/>
        <v>0</v>
      </c>
      <c r="D606" s="22">
        <f t="shared" si="73"/>
        <v>-108.381</v>
      </c>
      <c r="E606" s="115">
        <f t="shared" si="74"/>
        <v>-108.381</v>
      </c>
      <c r="F606" s="23">
        <f t="shared" si="75"/>
        <v>9.3933791277449171E-7</v>
      </c>
      <c r="G606" s="23">
        <f t="shared" si="76"/>
        <v>-9.3933791277449171E-7</v>
      </c>
      <c r="H606" s="23">
        <f t="shared" si="77"/>
        <v>161.06295995423673</v>
      </c>
      <c r="I606" s="23">
        <f t="shared" si="78"/>
        <v>-161.06295995423673</v>
      </c>
      <c r="J606" s="72"/>
      <c r="K606" s="21"/>
    </row>
    <row r="607" spans="1:11" x14ac:dyDescent="0.25">
      <c r="A607" s="19">
        <v>598</v>
      </c>
      <c r="B607" s="115">
        <f t="shared" si="79"/>
        <v>29.850000000000289</v>
      </c>
      <c r="C607" s="22">
        <f t="shared" si="72"/>
        <v>0</v>
      </c>
      <c r="D607" s="22">
        <f t="shared" si="73"/>
        <v>-122.11199999999999</v>
      </c>
      <c r="E607" s="115">
        <f t="shared" si="74"/>
        <v>-122.11199999999999</v>
      </c>
      <c r="F607" s="23">
        <f t="shared" si="75"/>
        <v>9.3923928747156944E-7</v>
      </c>
      <c r="G607" s="23">
        <f t="shared" si="76"/>
        <v>-9.3923928747156944E-7</v>
      </c>
      <c r="H607" s="23">
        <f t="shared" si="77"/>
        <v>161.04604923127005</v>
      </c>
      <c r="I607" s="23">
        <f t="shared" si="78"/>
        <v>-161.04604923127005</v>
      </c>
      <c r="J607" s="72"/>
      <c r="K607" s="21"/>
    </row>
    <row r="608" spans="1:11" x14ac:dyDescent="0.25">
      <c r="A608" s="19">
        <v>599</v>
      </c>
      <c r="B608" s="115">
        <f t="shared" si="79"/>
        <v>29.90000000000029</v>
      </c>
      <c r="C608" s="22">
        <f t="shared" si="72"/>
        <v>0</v>
      </c>
      <c r="D608" s="22">
        <f t="shared" si="73"/>
        <v>-134.01</v>
      </c>
      <c r="E608" s="115">
        <f t="shared" si="74"/>
        <v>-134.01</v>
      </c>
      <c r="F608" s="23">
        <f t="shared" si="75"/>
        <v>9.3914067252376026E-7</v>
      </c>
      <c r="G608" s="23">
        <f t="shared" si="76"/>
        <v>-9.3914067252376026E-7</v>
      </c>
      <c r="H608" s="23">
        <f t="shared" si="77"/>
        <v>161.02914028383603</v>
      </c>
      <c r="I608" s="23">
        <f t="shared" si="78"/>
        <v>-161.02914028383603</v>
      </c>
      <c r="J608" s="72"/>
      <c r="K608" s="21"/>
    </row>
    <row r="609" spans="1:11" x14ac:dyDescent="0.25">
      <c r="A609" s="19">
        <v>600</v>
      </c>
      <c r="B609" s="115">
        <f t="shared" si="79"/>
        <v>29.950000000000291</v>
      </c>
      <c r="C609" s="22">
        <f t="shared" si="72"/>
        <v>0</v>
      </c>
      <c r="D609" s="22">
        <f t="shared" si="73"/>
        <v>-143.899</v>
      </c>
      <c r="E609" s="115">
        <f t="shared" si="74"/>
        <v>-143.899</v>
      </c>
      <c r="F609" s="23">
        <f t="shared" si="75"/>
        <v>9.3904206792997712E-7</v>
      </c>
      <c r="G609" s="23">
        <f t="shared" si="76"/>
        <v>-9.3904206792997712E-7</v>
      </c>
      <c r="H609" s="23">
        <f t="shared" si="77"/>
        <v>161.01223311174832</v>
      </c>
      <c r="I609" s="23">
        <f t="shared" si="78"/>
        <v>-161.01223311174832</v>
      </c>
      <c r="J609" s="72"/>
      <c r="K609" s="21"/>
    </row>
    <row r="610" spans="1:11" x14ac:dyDescent="0.25">
      <c r="A610" s="19">
        <v>601</v>
      </c>
      <c r="B610" s="115">
        <f t="shared" si="79"/>
        <v>30.000000000000291</v>
      </c>
      <c r="C610" s="22">
        <f t="shared" si="72"/>
        <v>0</v>
      </c>
      <c r="D610" s="22">
        <f t="shared" si="73"/>
        <v>-151.63</v>
      </c>
      <c r="E610" s="115">
        <f t="shared" si="74"/>
        <v>-151.63</v>
      </c>
      <c r="F610" s="23">
        <f t="shared" si="75"/>
        <v>9.3894347368913263E-7</v>
      </c>
      <c r="G610" s="23">
        <f t="shared" si="76"/>
        <v>-9.3894347368913263E-7</v>
      </c>
      <c r="H610" s="23">
        <f t="shared" si="77"/>
        <v>160.99532771482043</v>
      </c>
      <c r="I610" s="23">
        <f t="shared" si="78"/>
        <v>-160.99532771482043</v>
      </c>
      <c r="J610" s="72"/>
      <c r="K610" s="21"/>
    </row>
    <row r="611" spans="1:11" x14ac:dyDescent="0.25">
      <c r="A611" s="19">
        <v>602</v>
      </c>
      <c r="B611" s="115">
        <f t="shared" si="79"/>
        <v>30.050000000000292</v>
      </c>
      <c r="C611" s="22">
        <f t="shared" si="72"/>
        <v>0</v>
      </c>
      <c r="D611" s="22">
        <f t="shared" si="73"/>
        <v>-157.08799999999999</v>
      </c>
      <c r="E611" s="115">
        <f t="shared" si="74"/>
        <v>-157.08799999999999</v>
      </c>
      <c r="F611" s="23">
        <f t="shared" si="75"/>
        <v>9.3884488980013994E-7</v>
      </c>
      <c r="G611" s="23">
        <f t="shared" si="76"/>
        <v>-9.3884488980013994E-7</v>
      </c>
      <c r="H611" s="23">
        <f t="shared" si="77"/>
        <v>160.97842409286605</v>
      </c>
      <c r="I611" s="23">
        <f t="shared" si="78"/>
        <v>-160.97842409286605</v>
      </c>
      <c r="J611" s="72"/>
      <c r="K611" s="21"/>
    </row>
    <row r="612" spans="1:11" x14ac:dyDescent="0.25">
      <c r="A612" s="19">
        <v>603</v>
      </c>
      <c r="B612" s="115">
        <f t="shared" si="79"/>
        <v>30.100000000000293</v>
      </c>
      <c r="C612" s="22">
        <f t="shared" si="72"/>
        <v>0</v>
      </c>
      <c r="D612" s="22">
        <f t="shared" si="73"/>
        <v>-160.19200000000001</v>
      </c>
      <c r="E612" s="115">
        <f t="shared" si="74"/>
        <v>-160.19200000000001</v>
      </c>
      <c r="F612" s="23">
        <f t="shared" si="75"/>
        <v>9.3874631626191221E-7</v>
      </c>
      <c r="G612" s="23">
        <f t="shared" si="76"/>
        <v>-9.3874631626191221E-7</v>
      </c>
      <c r="H612" s="23">
        <f t="shared" si="77"/>
        <v>160.9615222456988</v>
      </c>
      <c r="I612" s="23">
        <f t="shared" si="78"/>
        <v>-160.9615222456988</v>
      </c>
      <c r="J612" s="72"/>
      <c r="K612" s="21"/>
    </row>
    <row r="613" spans="1:11" x14ac:dyDescent="0.25">
      <c r="A613" s="19">
        <v>604</v>
      </c>
      <c r="B613" s="115">
        <f t="shared" si="79"/>
        <v>30.150000000000293</v>
      </c>
      <c r="C613" s="22">
        <f t="shared" si="72"/>
        <v>0</v>
      </c>
      <c r="D613" s="22">
        <f t="shared" si="73"/>
        <v>-160.89599999999999</v>
      </c>
      <c r="E613" s="115">
        <f t="shared" si="74"/>
        <v>-160.89599999999999</v>
      </c>
      <c r="F613" s="23">
        <f t="shared" si="75"/>
        <v>9.3864775307336269E-7</v>
      </c>
      <c r="G613" s="23">
        <f t="shared" si="76"/>
        <v>-9.3864775307336269E-7</v>
      </c>
      <c r="H613" s="23">
        <f t="shared" si="77"/>
        <v>160.94462217313236</v>
      </c>
      <c r="I613" s="23">
        <f t="shared" si="78"/>
        <v>-160.94462217313236</v>
      </c>
      <c r="J613" s="72"/>
      <c r="K613" s="21"/>
    </row>
    <row r="614" spans="1:11" x14ac:dyDescent="0.25">
      <c r="A614" s="19">
        <v>605</v>
      </c>
      <c r="B614" s="115">
        <f t="shared" si="79"/>
        <v>30.200000000000294</v>
      </c>
      <c r="C614" s="22">
        <f t="shared" si="72"/>
        <v>0</v>
      </c>
      <c r="D614" s="22">
        <f t="shared" si="73"/>
        <v>-159.18899999999999</v>
      </c>
      <c r="E614" s="115">
        <f t="shared" si="74"/>
        <v>-159.18899999999999</v>
      </c>
      <c r="F614" s="23">
        <f t="shared" si="75"/>
        <v>9.3854920023340465E-7</v>
      </c>
      <c r="G614" s="23">
        <f t="shared" si="76"/>
        <v>-9.3854920023340465E-7</v>
      </c>
      <c r="H614" s="23">
        <f t="shared" si="77"/>
        <v>160.92772387498036</v>
      </c>
      <c r="I614" s="23">
        <f t="shared" si="78"/>
        <v>-160.92772387498036</v>
      </c>
      <c r="J614" s="72"/>
      <c r="K614" s="21"/>
    </row>
    <row r="615" spans="1:11" x14ac:dyDescent="0.25">
      <c r="A615" s="19">
        <v>606</v>
      </c>
      <c r="B615" s="115">
        <f t="shared" si="79"/>
        <v>30.250000000000295</v>
      </c>
      <c r="C615" s="22">
        <f t="shared" si="72"/>
        <v>0</v>
      </c>
      <c r="D615" s="22">
        <f t="shared" si="73"/>
        <v>-155.09800000000001</v>
      </c>
      <c r="E615" s="115">
        <f t="shared" si="74"/>
        <v>-155.09800000000001</v>
      </c>
      <c r="F615" s="23">
        <f t="shared" si="75"/>
        <v>9.3845065774095154E-7</v>
      </c>
      <c r="G615" s="23">
        <f t="shared" si="76"/>
        <v>-9.3845065774095154E-7</v>
      </c>
      <c r="H615" s="23">
        <f t="shared" si="77"/>
        <v>160.9108273510565</v>
      </c>
      <c r="I615" s="23">
        <f t="shared" si="78"/>
        <v>-160.9108273510565</v>
      </c>
      <c r="J615" s="72"/>
      <c r="K615" s="21"/>
    </row>
    <row r="616" spans="1:11" x14ac:dyDescent="0.25">
      <c r="A616" s="19">
        <v>607</v>
      </c>
      <c r="B616" s="115">
        <f t="shared" si="79"/>
        <v>30.300000000000296</v>
      </c>
      <c r="C616" s="22">
        <f t="shared" si="72"/>
        <v>0</v>
      </c>
      <c r="D616" s="22">
        <f t="shared" si="73"/>
        <v>-148.684</v>
      </c>
      <c r="E616" s="115">
        <f t="shared" si="74"/>
        <v>-148.684</v>
      </c>
      <c r="F616" s="23">
        <f t="shared" si="75"/>
        <v>9.3835212559491694E-7</v>
      </c>
      <c r="G616" s="23">
        <f t="shared" si="76"/>
        <v>-9.3835212559491694E-7</v>
      </c>
      <c r="H616" s="23">
        <f t="shared" si="77"/>
        <v>160.89393260117453</v>
      </c>
      <c r="I616" s="23">
        <f t="shared" si="78"/>
        <v>-160.89393260117453</v>
      </c>
      <c r="J616" s="72"/>
      <c r="K616" s="21"/>
    </row>
    <row r="617" spans="1:11" x14ac:dyDescent="0.25">
      <c r="A617" s="19">
        <v>608</v>
      </c>
      <c r="B617" s="115">
        <f t="shared" si="79"/>
        <v>30.350000000000296</v>
      </c>
      <c r="C617" s="22">
        <f t="shared" si="72"/>
        <v>0</v>
      </c>
      <c r="D617" s="22">
        <f t="shared" si="73"/>
        <v>-140.04499999999999</v>
      </c>
      <c r="E617" s="115">
        <f t="shared" si="74"/>
        <v>-140.04499999999999</v>
      </c>
      <c r="F617" s="23">
        <f t="shared" si="75"/>
        <v>9.3825360379421464E-7</v>
      </c>
      <c r="G617" s="23">
        <f t="shared" si="76"/>
        <v>-9.3825360379421464E-7</v>
      </c>
      <c r="H617" s="23">
        <f t="shared" si="77"/>
        <v>160.8770396251482</v>
      </c>
      <c r="I617" s="23">
        <f t="shared" si="78"/>
        <v>-160.8770396251482</v>
      </c>
      <c r="J617" s="72"/>
      <c r="K617" s="21"/>
    </row>
    <row r="618" spans="1:11" x14ac:dyDescent="0.25">
      <c r="A618" s="19">
        <v>609</v>
      </c>
      <c r="B618" s="115">
        <f t="shared" si="79"/>
        <v>30.400000000000297</v>
      </c>
      <c r="C618" s="22">
        <f t="shared" si="72"/>
        <v>0</v>
      </c>
      <c r="D618" s="22">
        <f t="shared" si="73"/>
        <v>-129.31</v>
      </c>
      <c r="E618" s="115">
        <f t="shared" si="74"/>
        <v>-129.31</v>
      </c>
      <c r="F618" s="23">
        <f t="shared" si="75"/>
        <v>9.3815509233775811E-7</v>
      </c>
      <c r="G618" s="23">
        <f t="shared" si="76"/>
        <v>-9.3815509233775811E-7</v>
      </c>
      <c r="H618" s="23">
        <f t="shared" si="77"/>
        <v>160.86014842279118</v>
      </c>
      <c r="I618" s="23">
        <f t="shared" si="78"/>
        <v>-160.86014842279118</v>
      </c>
      <c r="J618" s="72"/>
      <c r="K618" s="21"/>
    </row>
    <row r="619" spans="1:11" x14ac:dyDescent="0.25">
      <c r="A619" s="19">
        <v>610</v>
      </c>
      <c r="B619" s="115">
        <f t="shared" si="79"/>
        <v>30.450000000000298</v>
      </c>
      <c r="C619" s="22">
        <f t="shared" si="72"/>
        <v>0</v>
      </c>
      <c r="D619" s="22">
        <f t="shared" si="73"/>
        <v>-116.64</v>
      </c>
      <c r="E619" s="115">
        <f t="shared" si="74"/>
        <v>-116.64</v>
      </c>
      <c r="F619" s="23">
        <f t="shared" si="75"/>
        <v>9.3805659122446155E-7</v>
      </c>
      <c r="G619" s="23">
        <f t="shared" si="76"/>
        <v>-9.3805659122446155E-7</v>
      </c>
      <c r="H619" s="23">
        <f t="shared" si="77"/>
        <v>160.84325899391732</v>
      </c>
      <c r="I619" s="23">
        <f t="shared" si="78"/>
        <v>-160.84325899391732</v>
      </c>
      <c r="J619" s="72"/>
      <c r="K619" s="21"/>
    </row>
    <row r="620" spans="1:11" x14ac:dyDescent="0.25">
      <c r="A620" s="19">
        <v>611</v>
      </c>
      <c r="B620" s="115">
        <f t="shared" si="79"/>
        <v>30.500000000000298</v>
      </c>
      <c r="C620" s="22">
        <f t="shared" si="72"/>
        <v>0</v>
      </c>
      <c r="D620" s="22">
        <f t="shared" si="73"/>
        <v>-102.22499999999999</v>
      </c>
      <c r="E620" s="115">
        <f t="shared" si="74"/>
        <v>-102.22499999999999</v>
      </c>
      <c r="F620" s="23">
        <f t="shared" si="75"/>
        <v>9.3795810045323897E-7</v>
      </c>
      <c r="G620" s="23">
        <f t="shared" si="76"/>
        <v>-9.3795810045323897E-7</v>
      </c>
      <c r="H620" s="23">
        <f t="shared" si="77"/>
        <v>160.82637133834038</v>
      </c>
      <c r="I620" s="23">
        <f t="shared" si="78"/>
        <v>-160.82637133834038</v>
      </c>
      <c r="J620" s="72"/>
      <c r="K620" s="21"/>
    </row>
    <row r="621" spans="1:11" x14ac:dyDescent="0.25">
      <c r="A621" s="19">
        <v>612</v>
      </c>
      <c r="B621" s="115">
        <f t="shared" si="79"/>
        <v>30.550000000000299</v>
      </c>
      <c r="C621" s="22">
        <f t="shared" si="72"/>
        <v>0</v>
      </c>
      <c r="D621" s="22">
        <f t="shared" si="73"/>
        <v>-86.281999999999996</v>
      </c>
      <c r="E621" s="115">
        <f t="shared" si="74"/>
        <v>-86.281999999999996</v>
      </c>
      <c r="F621" s="23">
        <f t="shared" si="75"/>
        <v>9.3785962002300447E-7</v>
      </c>
      <c r="G621" s="23">
        <f t="shared" si="76"/>
        <v>-9.3785962002300447E-7</v>
      </c>
      <c r="H621" s="23">
        <f t="shared" si="77"/>
        <v>160.80948545587421</v>
      </c>
      <c r="I621" s="23">
        <f t="shared" si="78"/>
        <v>-160.80948545587421</v>
      </c>
      <c r="J621" s="72"/>
      <c r="K621" s="21"/>
    </row>
    <row r="622" spans="1:11" x14ac:dyDescent="0.25">
      <c r="A622" s="19">
        <v>613</v>
      </c>
      <c r="B622" s="115">
        <f t="shared" si="79"/>
        <v>30.6000000000003</v>
      </c>
      <c r="C622" s="22">
        <f t="shared" si="72"/>
        <v>0</v>
      </c>
      <c r="D622" s="22">
        <f t="shared" si="73"/>
        <v>-69.05</v>
      </c>
      <c r="E622" s="115">
        <f t="shared" si="74"/>
        <v>-69.05</v>
      </c>
      <c r="F622" s="23">
        <f t="shared" si="75"/>
        <v>9.3776114993267225E-7</v>
      </c>
      <c r="G622" s="23">
        <f t="shared" si="76"/>
        <v>-9.3776114993267225E-7</v>
      </c>
      <c r="H622" s="23">
        <f t="shared" si="77"/>
        <v>160.79260134633262</v>
      </c>
      <c r="I622" s="23">
        <f t="shared" si="78"/>
        <v>-160.79260134633262</v>
      </c>
      <c r="J622" s="72"/>
      <c r="K622" s="21"/>
    </row>
    <row r="623" spans="1:11" x14ac:dyDescent="0.25">
      <c r="A623" s="19">
        <v>614</v>
      </c>
      <c r="B623" s="115">
        <f t="shared" si="79"/>
        <v>30.650000000000301</v>
      </c>
      <c r="C623" s="22">
        <f t="shared" si="72"/>
        <v>0</v>
      </c>
      <c r="D623" s="22">
        <f t="shared" si="73"/>
        <v>-50.786999999999999</v>
      </c>
      <c r="E623" s="115">
        <f t="shared" si="74"/>
        <v>-50.786999999999999</v>
      </c>
      <c r="F623" s="23">
        <f t="shared" si="75"/>
        <v>9.3766269018115675E-7</v>
      </c>
      <c r="G623" s="23">
        <f t="shared" si="76"/>
        <v>-9.3766269018115675E-7</v>
      </c>
      <c r="H623" s="23">
        <f t="shared" si="77"/>
        <v>160.77571900952944</v>
      </c>
      <c r="I623" s="23">
        <f t="shared" si="78"/>
        <v>-160.77571900952944</v>
      </c>
      <c r="J623" s="72"/>
      <c r="K623" s="21"/>
    </row>
    <row r="624" spans="1:11" x14ac:dyDescent="0.25">
      <c r="A624" s="19">
        <v>615</v>
      </c>
      <c r="B624" s="115">
        <f t="shared" si="79"/>
        <v>30.700000000000301</v>
      </c>
      <c r="C624" s="22">
        <f t="shared" si="72"/>
        <v>0</v>
      </c>
      <c r="D624" s="22">
        <f t="shared" si="73"/>
        <v>-31.766999999999999</v>
      </c>
      <c r="E624" s="115">
        <f t="shared" si="74"/>
        <v>-31.766999999999999</v>
      </c>
      <c r="F624" s="23">
        <f t="shared" si="75"/>
        <v>9.3756424076737237E-7</v>
      </c>
      <c r="G624" s="23">
        <f t="shared" si="76"/>
        <v>-9.3756424076737237E-7</v>
      </c>
      <c r="H624" s="23">
        <f t="shared" si="77"/>
        <v>160.75883844527857</v>
      </c>
      <c r="I624" s="23">
        <f t="shared" si="78"/>
        <v>-160.75883844527857</v>
      </c>
      <c r="J624" s="72"/>
      <c r="K624" s="21"/>
    </row>
    <row r="625" spans="1:11" x14ac:dyDescent="0.25">
      <c r="A625" s="19">
        <v>616</v>
      </c>
      <c r="B625" s="115">
        <f t="shared" si="79"/>
        <v>30.750000000000302</v>
      </c>
      <c r="C625" s="22">
        <f t="shared" si="72"/>
        <v>0</v>
      </c>
      <c r="D625" s="22">
        <f t="shared" si="73"/>
        <v>-12.275</v>
      </c>
      <c r="E625" s="115">
        <f t="shared" si="74"/>
        <v>-12.275</v>
      </c>
      <c r="F625" s="23">
        <f t="shared" si="75"/>
        <v>9.3746580169023387E-7</v>
      </c>
      <c r="G625" s="23">
        <f t="shared" si="76"/>
        <v>-9.3746580169023387E-7</v>
      </c>
      <c r="H625" s="23">
        <f t="shared" si="77"/>
        <v>160.74195965339388</v>
      </c>
      <c r="I625" s="23">
        <f t="shared" si="78"/>
        <v>-160.74195965339388</v>
      </c>
      <c r="J625" s="72"/>
      <c r="K625" s="21"/>
    </row>
    <row r="626" spans="1:11" x14ac:dyDescent="0.25">
      <c r="A626" s="19">
        <v>617</v>
      </c>
      <c r="B626" s="115">
        <f t="shared" si="79"/>
        <v>30.800000000000303</v>
      </c>
      <c r="C626" s="22">
        <f t="shared" si="72"/>
        <v>0</v>
      </c>
      <c r="D626" s="22">
        <f t="shared" si="73"/>
        <v>7.3959999999999999</v>
      </c>
      <c r="E626" s="115">
        <f t="shared" si="74"/>
        <v>7.3959999999999999</v>
      </c>
      <c r="F626" s="23">
        <f t="shared" si="75"/>
        <v>9.3736737294865576E-7</v>
      </c>
      <c r="G626" s="23">
        <f t="shared" si="76"/>
        <v>-9.3736737294865576E-7</v>
      </c>
      <c r="H626" s="23">
        <f t="shared" si="77"/>
        <v>160.72508263368934</v>
      </c>
      <c r="I626" s="23">
        <f t="shared" si="78"/>
        <v>-160.72508263368934</v>
      </c>
      <c r="J626" s="72"/>
      <c r="K626" s="21"/>
    </row>
    <row r="627" spans="1:11" x14ac:dyDescent="0.25">
      <c r="A627" s="19">
        <v>618</v>
      </c>
      <c r="B627" s="115">
        <f t="shared" si="79"/>
        <v>30.850000000000303</v>
      </c>
      <c r="C627" s="22">
        <f t="shared" si="72"/>
        <v>0</v>
      </c>
      <c r="D627" s="22">
        <f t="shared" si="73"/>
        <v>26.952999999999999</v>
      </c>
      <c r="E627" s="115">
        <f t="shared" si="74"/>
        <v>26.952999999999999</v>
      </c>
      <c r="F627" s="23">
        <f t="shared" si="75"/>
        <v>9.3726895454155289E-7</v>
      </c>
      <c r="G627" s="23">
        <f t="shared" si="76"/>
        <v>-9.3726895454155289E-7</v>
      </c>
      <c r="H627" s="23">
        <f t="shared" si="77"/>
        <v>160.7082073859788</v>
      </c>
      <c r="I627" s="23">
        <f t="shared" si="78"/>
        <v>-160.7082073859788</v>
      </c>
      <c r="J627" s="72"/>
      <c r="K627" s="21"/>
    </row>
    <row r="628" spans="1:11" x14ac:dyDescent="0.25">
      <c r="A628" s="19">
        <v>619</v>
      </c>
      <c r="B628" s="115">
        <f t="shared" si="79"/>
        <v>30.900000000000304</v>
      </c>
      <c r="C628" s="22">
        <f t="shared" si="72"/>
        <v>0</v>
      </c>
      <c r="D628" s="22">
        <f t="shared" si="73"/>
        <v>46.100999999999999</v>
      </c>
      <c r="E628" s="115">
        <f t="shared" si="74"/>
        <v>46.100999999999999</v>
      </c>
      <c r="F628" s="23">
        <f t="shared" si="75"/>
        <v>9.3717054646784032E-7</v>
      </c>
      <c r="G628" s="23">
        <f t="shared" si="76"/>
        <v>-9.3717054646784032E-7</v>
      </c>
      <c r="H628" s="23">
        <f t="shared" si="77"/>
        <v>160.69133391007625</v>
      </c>
      <c r="I628" s="23">
        <f t="shared" si="78"/>
        <v>-160.69133391007625</v>
      </c>
      <c r="J628" s="72"/>
      <c r="K628" s="21"/>
    </row>
    <row r="629" spans="1:11" x14ac:dyDescent="0.25">
      <c r="A629" s="19">
        <v>620</v>
      </c>
      <c r="B629" s="115">
        <f t="shared" si="79"/>
        <v>30.950000000000305</v>
      </c>
      <c r="C629" s="22">
        <f t="shared" si="72"/>
        <v>0</v>
      </c>
      <c r="D629" s="22">
        <f t="shared" si="73"/>
        <v>64.555000000000007</v>
      </c>
      <c r="E629" s="115">
        <f t="shared" si="74"/>
        <v>64.555000000000007</v>
      </c>
      <c r="F629" s="23">
        <f t="shared" si="75"/>
        <v>9.37072148726433E-7</v>
      </c>
      <c r="G629" s="23">
        <f t="shared" si="76"/>
        <v>-9.37072148726433E-7</v>
      </c>
      <c r="H629" s="23">
        <f t="shared" si="77"/>
        <v>160.67446220579566</v>
      </c>
      <c r="I629" s="23">
        <f t="shared" si="78"/>
        <v>-160.67446220579566</v>
      </c>
      <c r="J629" s="72"/>
      <c r="K629" s="21"/>
    </row>
    <row r="630" spans="1:11" x14ac:dyDescent="0.25">
      <c r="A630" s="19">
        <v>621</v>
      </c>
      <c r="B630" s="115">
        <f t="shared" si="79"/>
        <v>31.000000000000306</v>
      </c>
      <c r="C630" s="22">
        <f t="shared" si="72"/>
        <v>0</v>
      </c>
      <c r="D630" s="22">
        <f t="shared" si="73"/>
        <v>82.037999999999997</v>
      </c>
      <c r="E630" s="115">
        <f t="shared" si="74"/>
        <v>82.037999999999997</v>
      </c>
      <c r="F630" s="23">
        <f t="shared" si="75"/>
        <v>9.369737613162462E-7</v>
      </c>
      <c r="G630" s="23">
        <f t="shared" si="76"/>
        <v>-9.369737613162462E-7</v>
      </c>
      <c r="H630" s="23">
        <f t="shared" si="77"/>
        <v>160.65759227295104</v>
      </c>
      <c r="I630" s="23">
        <f t="shared" si="78"/>
        <v>-160.65759227295104</v>
      </c>
      <c r="J630" s="72"/>
      <c r="K630" s="21"/>
    </row>
    <row r="631" spans="1:11" x14ac:dyDescent="0.25">
      <c r="A631" s="19">
        <v>622</v>
      </c>
      <c r="B631" s="115">
        <f t="shared" si="79"/>
        <v>31.050000000000306</v>
      </c>
      <c r="C631" s="22">
        <f t="shared" si="72"/>
        <v>0</v>
      </c>
      <c r="D631" s="22">
        <f t="shared" si="73"/>
        <v>98.289000000000001</v>
      </c>
      <c r="E631" s="115">
        <f t="shared" si="74"/>
        <v>98.289000000000001</v>
      </c>
      <c r="F631" s="23">
        <f t="shared" si="75"/>
        <v>9.3687538423619508E-7</v>
      </c>
      <c r="G631" s="23">
        <f t="shared" si="76"/>
        <v>-9.3687538423619508E-7</v>
      </c>
      <c r="H631" s="23">
        <f t="shared" si="77"/>
        <v>160.64072411135635</v>
      </c>
      <c r="I631" s="23">
        <f t="shared" si="78"/>
        <v>-160.64072411135635</v>
      </c>
      <c r="J631" s="72"/>
      <c r="K631" s="21"/>
    </row>
    <row r="632" spans="1:11" x14ac:dyDescent="0.25">
      <c r="A632" s="19">
        <v>623</v>
      </c>
      <c r="B632" s="115">
        <f t="shared" si="79"/>
        <v>31.100000000000307</v>
      </c>
      <c r="C632" s="22">
        <f t="shared" si="72"/>
        <v>0</v>
      </c>
      <c r="D632" s="22">
        <f t="shared" si="73"/>
        <v>113.06399999999999</v>
      </c>
      <c r="E632" s="115">
        <f t="shared" si="74"/>
        <v>113.06399999999999</v>
      </c>
      <c r="F632" s="23">
        <f t="shared" si="75"/>
        <v>9.3677701748519512E-7</v>
      </c>
      <c r="G632" s="23">
        <f t="shared" si="76"/>
        <v>-9.3677701748519512E-7</v>
      </c>
      <c r="H632" s="23">
        <f t="shared" si="77"/>
        <v>160.62385772082567</v>
      </c>
      <c r="I632" s="23">
        <f t="shared" si="78"/>
        <v>-160.62385772082567</v>
      </c>
      <c r="J632" s="72"/>
      <c r="K632" s="21"/>
    </row>
    <row r="633" spans="1:11" x14ac:dyDescent="0.25">
      <c r="A633" s="19">
        <v>624</v>
      </c>
      <c r="B633" s="115">
        <f t="shared" si="79"/>
        <v>31.150000000000308</v>
      </c>
      <c r="C633" s="22">
        <f t="shared" si="72"/>
        <v>0</v>
      </c>
      <c r="D633" s="22">
        <f t="shared" si="73"/>
        <v>126.142</v>
      </c>
      <c r="E633" s="115">
        <f t="shared" si="74"/>
        <v>126.142</v>
      </c>
      <c r="F633" s="23">
        <f t="shared" si="75"/>
        <v>9.3667866106216169E-7</v>
      </c>
      <c r="G633" s="23">
        <f t="shared" si="76"/>
        <v>-9.3667866106216169E-7</v>
      </c>
      <c r="H633" s="23">
        <f t="shared" si="77"/>
        <v>160.606993101173</v>
      </c>
      <c r="I633" s="23">
        <f t="shared" si="78"/>
        <v>-160.606993101173</v>
      </c>
      <c r="J633" s="72"/>
      <c r="K633" s="21"/>
    </row>
    <row r="634" spans="1:11" x14ac:dyDescent="0.25">
      <c r="A634" s="19">
        <v>625</v>
      </c>
      <c r="B634" s="115">
        <f t="shared" si="79"/>
        <v>31.200000000000308</v>
      </c>
      <c r="C634" s="22">
        <f t="shared" si="72"/>
        <v>0</v>
      </c>
      <c r="D634" s="22">
        <f t="shared" si="73"/>
        <v>137.328</v>
      </c>
      <c r="E634" s="115">
        <f t="shared" si="74"/>
        <v>137.328</v>
      </c>
      <c r="F634" s="23">
        <f t="shared" si="75"/>
        <v>9.3658031496601049E-7</v>
      </c>
      <c r="G634" s="23">
        <f t="shared" si="76"/>
        <v>-9.3658031496601049E-7</v>
      </c>
      <c r="H634" s="23">
        <f t="shared" si="77"/>
        <v>160.59013025221245</v>
      </c>
      <c r="I634" s="23">
        <f t="shared" si="78"/>
        <v>-160.59013025221245</v>
      </c>
      <c r="J634" s="72"/>
      <c r="K634" s="21"/>
    </row>
    <row r="635" spans="1:11" x14ac:dyDescent="0.25">
      <c r="A635" s="19">
        <v>626</v>
      </c>
      <c r="B635" s="115">
        <f t="shared" si="79"/>
        <v>31.250000000000309</v>
      </c>
      <c r="C635" s="22">
        <f t="shared" si="72"/>
        <v>0</v>
      </c>
      <c r="D635" s="22">
        <f t="shared" si="73"/>
        <v>146.45400000000001</v>
      </c>
      <c r="E635" s="115">
        <f t="shared" si="74"/>
        <v>146.45400000000001</v>
      </c>
      <c r="F635" s="23">
        <f t="shared" si="75"/>
        <v>9.3648197919565742E-7</v>
      </c>
      <c r="G635" s="23">
        <f t="shared" si="76"/>
        <v>-9.3648197919565742E-7</v>
      </c>
      <c r="H635" s="23">
        <f t="shared" si="77"/>
        <v>160.57326917375806</v>
      </c>
      <c r="I635" s="23">
        <f t="shared" si="78"/>
        <v>-160.57326917375806</v>
      </c>
      <c r="J635" s="72"/>
      <c r="K635" s="21"/>
    </row>
    <row r="636" spans="1:11" x14ac:dyDescent="0.25">
      <c r="A636" s="19">
        <v>627</v>
      </c>
      <c r="B636" s="115">
        <f t="shared" si="79"/>
        <v>31.30000000000031</v>
      </c>
      <c r="C636" s="22">
        <f t="shared" si="72"/>
        <v>0</v>
      </c>
      <c r="D636" s="22">
        <f t="shared" si="73"/>
        <v>153.38399999999999</v>
      </c>
      <c r="E636" s="115">
        <f t="shared" si="74"/>
        <v>153.38399999999999</v>
      </c>
      <c r="F636" s="23">
        <f t="shared" si="75"/>
        <v>9.3638365375001818E-7</v>
      </c>
      <c r="G636" s="23">
        <f t="shared" si="76"/>
        <v>-9.3638365375001818E-7</v>
      </c>
      <c r="H636" s="23">
        <f t="shared" si="77"/>
        <v>160.556409865624</v>
      </c>
      <c r="I636" s="23">
        <f t="shared" si="78"/>
        <v>-160.556409865624</v>
      </c>
      <c r="J636" s="72"/>
      <c r="K636" s="21"/>
    </row>
    <row r="637" spans="1:11" x14ac:dyDescent="0.25">
      <c r="A637" s="19">
        <v>628</v>
      </c>
      <c r="B637" s="115">
        <f t="shared" si="79"/>
        <v>31.350000000000311</v>
      </c>
      <c r="C637" s="22">
        <f t="shared" si="72"/>
        <v>0</v>
      </c>
      <c r="D637" s="22">
        <f t="shared" si="73"/>
        <v>158.01599999999999</v>
      </c>
      <c r="E637" s="115">
        <f t="shared" si="74"/>
        <v>158.01599999999999</v>
      </c>
      <c r="F637" s="23">
        <f t="shared" si="75"/>
        <v>9.3628533862800865E-7</v>
      </c>
      <c r="G637" s="23">
        <f t="shared" si="76"/>
        <v>-9.3628533862800865E-7</v>
      </c>
      <c r="H637" s="23">
        <f t="shared" si="77"/>
        <v>160.53955232762434</v>
      </c>
      <c r="I637" s="23">
        <f t="shared" si="78"/>
        <v>-160.53955232762434</v>
      </c>
      <c r="J637" s="72"/>
      <c r="K637" s="21"/>
    </row>
    <row r="638" spans="1:11" x14ac:dyDescent="0.25">
      <c r="A638" s="19">
        <v>629</v>
      </c>
      <c r="B638" s="115">
        <f t="shared" si="79"/>
        <v>31.400000000000311</v>
      </c>
      <c r="C638" s="22">
        <f t="shared" si="72"/>
        <v>0</v>
      </c>
      <c r="D638" s="22">
        <f t="shared" si="73"/>
        <v>160.279</v>
      </c>
      <c r="E638" s="115">
        <f t="shared" si="74"/>
        <v>160.279</v>
      </c>
      <c r="F638" s="23">
        <f t="shared" si="75"/>
        <v>9.3618703382854487E-7</v>
      </c>
      <c r="G638" s="23">
        <f t="shared" si="76"/>
        <v>-9.3618703382854487E-7</v>
      </c>
      <c r="H638" s="23">
        <f t="shared" si="77"/>
        <v>160.52269655957323</v>
      </c>
      <c r="I638" s="23">
        <f t="shared" si="78"/>
        <v>-160.52269655957323</v>
      </c>
      <c r="J638" s="72"/>
      <c r="K638" s="21"/>
    </row>
    <row r="639" spans="1:11" x14ac:dyDescent="0.25">
      <c r="K639" s="21"/>
    </row>
    <row r="640" spans="1:11" x14ac:dyDescent="0.25">
      <c r="K640" s="21"/>
    </row>
  </sheetData>
  <mergeCells count="13">
    <mergeCell ref="M10:N10"/>
    <mergeCell ref="A1:F1"/>
    <mergeCell ref="G1:I1"/>
    <mergeCell ref="C8:D8"/>
    <mergeCell ref="K10:K11"/>
    <mergeCell ref="L10:L11"/>
    <mergeCell ref="U10:U11"/>
    <mergeCell ref="O10:O11"/>
    <mergeCell ref="P10:P11"/>
    <mergeCell ref="Q10:Q11"/>
    <mergeCell ref="R10:R11"/>
    <mergeCell ref="S10:S11"/>
    <mergeCell ref="T10:T11"/>
  </mergeCells>
  <conditionalFormatting sqref="A7">
    <cfRule type="cellIs" dxfId="1" priority="2" operator="lessThanOrEqual">
      <formula>0</formula>
    </cfRule>
  </conditionalFormatting>
  <conditionalFormatting sqref="L12">
    <cfRule type="cellIs" dxfId="0" priority="1" operator="lessThanOrEqual">
      <formula>0</formula>
    </cfRule>
  </conditionalFormatting>
  <dataValidations count="4">
    <dataValidation type="decimal" operator="greaterThan" allowBlank="1" showInputMessage="1" showErrorMessage="1" errorTitle="VLR DE C CTO SUB AMORTIGUADO" error="Introduzca un valor de C MAYOR que el VALOR LÍMITE de C para obtener un circuito sub amortiguado." promptTitle="VLR DE C CTO SUB AMORTIGUADO" prompt="Introduzca un valor de C MAYOR que el VALOR LÍMITE de C para obtener un circuito sub amortiguado." sqref="C3" xr:uid="{00000000-0002-0000-0500-000000000000}">
      <formula1>F3</formula1>
    </dataValidation>
    <dataValidation type="decimal" operator="lessThan" allowBlank="1" showInputMessage="1" showErrorMessage="1" errorTitle="VALOR DE L CTO SUB AMORTIGUADO" error="Introduzca un valor de L MENOR que el VALOR LÍMITE de L para obtener un circuito sub amortiguado" promptTitle="VLR DE L CTO SUBAMORTIGUADO" prompt="Introduzca un valor de L MENOR que el VALOR LÍMITE de L para obtener un circuito sub amortiguado" sqref="B3" xr:uid="{00000000-0002-0000-0500-000001000000}">
      <formula1>E3</formula1>
    </dataValidation>
    <dataValidation type="decimal" operator="greaterThan" allowBlank="1" showInputMessage="1" showErrorMessage="1" errorTitle="VALOR DE R" error="Introduzca un valor MAYOR que el valor límite de R para obtener un circuito SUB AMORTIGUADO" promptTitle="VLR DE R CIRCUITO SUBAMORTIGUADO" prompt="Introduzca un valor mayor que el VALOR LÍMITE de R para obtener un circuito sub amortiguado" sqref="A3" xr:uid="{00000000-0002-0000-0500-000002000000}">
      <formula1>D3</formula1>
    </dataValidation>
    <dataValidation type="decimal" operator="notEqual" allowBlank="1" showInputMessage="1" showErrorMessage="1" errorTitle="VOLTAJE INICIAL DEL CONDENSADOR" error="Si va a introducir un volaje inicial cero, introduzca el valor 0,00001" promptTitle="VOLTAJE INICIAL DEL CONDENSADOR" prompt="Si el voltaje inicial es cero, introduzca un valor tal como 0,00001" sqref="J3" xr:uid="{00000000-0002-0000-0500-000003000000}">
      <formula1>0</formula1>
    </dataValidation>
  </dataValidations>
  <hyperlinks>
    <hyperlink ref="G1:I1" location="'PANEL DE CONTROL'!A1" display="regresar al panel de control" xr:uid="{00000000-0004-0000-0500-000000000000}"/>
  </hyperlink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topLeftCell="A3" workbookViewId="0">
      <selection activeCell="H27" sqref="H27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PANEL DE CONTROL</vt:lpstr>
      <vt:lpstr>sin perdidas</vt:lpstr>
      <vt:lpstr>sobre amortig</vt:lpstr>
      <vt:lpstr>criticam amort</vt:lpstr>
      <vt:lpstr>sub amortiguado</vt:lpstr>
      <vt:lpstr>Oscilatorio</vt:lpstr>
      <vt:lpstr>grafico subamort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</dc:creator>
  <cp:lastModifiedBy>giovannihr2005</cp:lastModifiedBy>
  <dcterms:created xsi:type="dcterms:W3CDTF">2015-02-21T15:01:21Z</dcterms:created>
  <dcterms:modified xsi:type="dcterms:W3CDTF">2019-07-24T01:42:33Z</dcterms:modified>
</cp:coreProperties>
</file>